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MK-KST-01\Desktop\"/>
    </mc:Choice>
  </mc:AlternateContent>
  <bookViews>
    <workbookView xWindow="0" yWindow="0" windowWidth="19200" windowHeight="11610" tabRatio="819" activeTab="1"/>
  </bookViews>
  <sheets>
    <sheet name="入力シート" sheetId="23" r:id="rId1"/>
    <sheet name="湘南賃貸" sheetId="24" r:id="rId2"/>
    <sheet name="ﾆｯﾎﾟﾝｲﾝｼｭｱ" sheetId="17" r:id="rId3"/>
  </sheets>
  <definedNames>
    <definedName name="_xlnm.Print_Area" localSheetId="2">ﾆｯﾎﾟﾝｲﾝｼｭｱ!$A$1:$DO$232</definedName>
    <definedName name="_xlnm.Print_Area" localSheetId="1">湘南賃貸!$A$1:$DT$257</definedName>
    <definedName name="_xlnm.Print_Area" localSheetId="0">入力シート!$A$1:$F$17</definedName>
  </definedNames>
  <calcPr calcId="152511"/>
</workbook>
</file>

<file path=xl/calcChain.xml><?xml version="1.0" encoding="utf-8"?>
<calcChain xmlns="http://schemas.openxmlformats.org/spreadsheetml/2006/main">
  <c r="BO24" i="17" l="1"/>
  <c r="BS28" i="24"/>
  <c r="CA34" i="17" l="1"/>
  <c r="CD39" i="24"/>
  <c r="AK114" i="17" l="1"/>
  <c r="AS48" i="17"/>
  <c r="J118" i="24"/>
  <c r="AN114" i="24"/>
  <c r="F1" i="17" l="1"/>
  <c r="AD3" i="24" l="1"/>
  <c r="F94" i="17" l="1"/>
  <c r="B93" i="24"/>
  <c r="CQ31" i="17" l="1"/>
  <c r="J40" i="24"/>
  <c r="CT35" i="24"/>
  <c r="BS117" i="17" l="1"/>
  <c r="BW117" i="24"/>
  <c r="M87" i="17" l="1"/>
  <c r="I86" i="24" l="1"/>
  <c r="J117" i="17" l="1"/>
  <c r="Y114" i="17" l="1"/>
  <c r="G118" i="24" l="1"/>
  <c r="AT114" i="24"/>
  <c r="AA114" i="24"/>
  <c r="G114" i="24"/>
  <c r="DC38" i="24"/>
  <c r="BP38" i="24"/>
  <c r="CA38" i="24"/>
  <c r="N36" i="17" l="1"/>
  <c r="AC34" i="17"/>
  <c r="DB29" i="17"/>
  <c r="CC29" i="17"/>
  <c r="BC29" i="17"/>
  <c r="AB29" i="17"/>
  <c r="Z34" i="24"/>
  <c r="AA39" i="24" l="1"/>
  <c r="DF34" i="24"/>
  <c r="CD34" i="24"/>
  <c r="BB34" i="24"/>
  <c r="G117" i="17" l="1"/>
  <c r="B17" i="23" l="1"/>
  <c r="BS48" i="17" l="1"/>
  <c r="C19" i="23"/>
  <c r="AC117" i="17"/>
  <c r="DD39" i="24"/>
  <c r="BB34" i="17"/>
  <c r="CZ34" i="17" s="1"/>
  <c r="BA39" i="24"/>
  <c r="CJ87" i="24"/>
  <c r="CJ82" i="24"/>
  <c r="I75" i="24"/>
  <c r="DA29" i="24"/>
  <c r="Z28" i="24"/>
  <c r="CU27" i="24"/>
  <c r="CU25" i="24"/>
  <c r="Z20" i="24"/>
  <c r="CW12" i="24"/>
  <c r="BA11" i="24"/>
  <c r="AU11" i="24"/>
  <c r="AO11" i="24"/>
  <c r="AI11" i="24"/>
  <c r="AC11" i="24"/>
  <c r="W11" i="24"/>
  <c r="Q11" i="24"/>
  <c r="R118" i="17" l="1"/>
  <c r="R121" i="24"/>
  <c r="BB10" i="17"/>
  <c r="AV10" i="17"/>
  <c r="AP10" i="17"/>
  <c r="AJ10" i="17"/>
  <c r="AD10" i="17"/>
  <c r="X10" i="17"/>
  <c r="R10" i="17"/>
  <c r="M75" i="17"/>
  <c r="CG88" i="17"/>
  <c r="CG83" i="17"/>
  <c r="CR25" i="17"/>
  <c r="CQ23" i="17"/>
  <c r="CQ21" i="17"/>
  <c r="AA24" i="17"/>
  <c r="AA18" i="17"/>
  <c r="CJ11" i="17"/>
</calcChain>
</file>

<file path=xl/sharedStrings.xml><?xml version="1.0" encoding="utf-8"?>
<sst xmlns="http://schemas.openxmlformats.org/spreadsheetml/2006/main" count="664" uniqueCount="530">
  <si>
    <t>円</t>
    <rPh sb="0" eb="1">
      <t>エン</t>
    </rPh>
    <phoneticPr fontId="2"/>
  </si>
  <si>
    <t>金</t>
    <rPh sb="0" eb="1">
      <t>キン</t>
    </rPh>
    <phoneticPr fontId="2"/>
  </si>
  <si>
    <t>号室</t>
    <rPh sb="0" eb="2">
      <t>ゴウシツ</t>
    </rPh>
    <phoneticPr fontId="2"/>
  </si>
  <si>
    <t>固 定</t>
    <rPh sb="0" eb="1">
      <t>カタム</t>
    </rPh>
    <rPh sb="2" eb="3">
      <t>サダム</t>
    </rPh>
    <phoneticPr fontId="2"/>
  </si>
  <si>
    <t>携 帯</t>
    <rPh sb="0" eb="1">
      <t>タズサ</t>
    </rPh>
    <rPh sb="2" eb="3">
      <t>オビ</t>
    </rPh>
    <phoneticPr fontId="2"/>
  </si>
  <si>
    <t xml:space="preserve">氏　名 </t>
    <rPh sb="0" eb="1">
      <t>シ</t>
    </rPh>
    <rPh sb="2" eb="3">
      <t>メイ</t>
    </rPh>
    <phoneticPr fontId="2"/>
  </si>
  <si>
    <t>契約日</t>
    <rPh sb="0" eb="3">
      <t>ケイヤクビ</t>
    </rPh>
    <phoneticPr fontId="2"/>
  </si>
  <si>
    <t>駐車料金</t>
    <rPh sb="0" eb="2">
      <t>チュウシャ</t>
    </rPh>
    <rPh sb="2" eb="4">
      <t>リョウキン</t>
    </rPh>
    <phoneticPr fontId="2"/>
  </si>
  <si>
    <t xml:space="preserve">現 住 所 </t>
    <rPh sb="0" eb="1">
      <t>ゲン</t>
    </rPh>
    <rPh sb="2" eb="3">
      <t>ジュウ</t>
    </rPh>
    <rPh sb="4" eb="5">
      <t>ショ</t>
    </rPh>
    <phoneticPr fontId="2"/>
  </si>
  <si>
    <t>賃貸借申込内容</t>
    <rPh sb="0" eb="3">
      <t>チンタイシャク</t>
    </rPh>
    <rPh sb="3" eb="5">
      <t>モウシコミ</t>
    </rPh>
    <rPh sb="5" eb="7">
      <t>ナイヨウ</t>
    </rPh>
    <phoneticPr fontId="2"/>
  </si>
  <si>
    <t>家　　賃</t>
    <rPh sb="0" eb="1">
      <t>イエ</t>
    </rPh>
    <rPh sb="3" eb="4">
      <t>チン</t>
    </rPh>
    <phoneticPr fontId="2"/>
  </si>
  <si>
    <t>円／月</t>
    <rPh sb="0" eb="1">
      <t>エン</t>
    </rPh>
    <rPh sb="2" eb="3">
      <t>ツキ</t>
    </rPh>
    <phoneticPr fontId="2"/>
  </si>
  <si>
    <t>管理費・共益費</t>
    <rPh sb="0" eb="3">
      <t>カンリヒ</t>
    </rPh>
    <rPh sb="4" eb="7">
      <t>キョウエキヒ</t>
    </rPh>
    <phoneticPr fontId="2"/>
  </si>
  <si>
    <t>月額家賃等合計</t>
    <rPh sb="0" eb="2">
      <t>ツキガク</t>
    </rPh>
    <rPh sb="2" eb="4">
      <t>ヤチン</t>
    </rPh>
    <rPh sb="4" eb="5">
      <t>トウ</t>
    </rPh>
    <rPh sb="5" eb="7">
      <t>ゴウケイ</t>
    </rPh>
    <phoneticPr fontId="2"/>
  </si>
  <si>
    <t>終了予定日</t>
    <rPh sb="0" eb="2">
      <t>シュウリョウ</t>
    </rPh>
    <rPh sb="2" eb="4">
      <t>ヨテイ</t>
    </rPh>
    <rPh sb="4" eb="5">
      <t>ヒ</t>
    </rPh>
    <phoneticPr fontId="2"/>
  </si>
  <si>
    <t>迄</t>
    <rPh sb="0" eb="1">
      <t>マデ</t>
    </rPh>
    <phoneticPr fontId="2"/>
  </si>
  <si>
    <t>その他 ①</t>
    <rPh sb="2" eb="3">
      <t>タ</t>
    </rPh>
    <phoneticPr fontId="2"/>
  </si>
  <si>
    <t>その他 ②</t>
    <rPh sb="2" eb="3">
      <t>タ</t>
    </rPh>
    <phoneticPr fontId="2"/>
  </si>
  <si>
    <t>前賃料受領</t>
    <rPh sb="0" eb="1">
      <t>マエ</t>
    </rPh>
    <rPh sb="1" eb="3">
      <t>チンリョウ</t>
    </rPh>
    <rPh sb="3" eb="5">
      <t>ジュリョウ</t>
    </rPh>
    <phoneticPr fontId="2"/>
  </si>
  <si>
    <t xml:space="preserve"> ・・・　預かり賃料が発生した場合、預かり該当月を入力</t>
    <rPh sb="5" eb="6">
      <t>アズ</t>
    </rPh>
    <rPh sb="8" eb="10">
      <t>チンリョウ</t>
    </rPh>
    <rPh sb="11" eb="13">
      <t>ハッセイ</t>
    </rPh>
    <rPh sb="15" eb="17">
      <t>バアイ</t>
    </rPh>
    <rPh sb="18" eb="19">
      <t>アズ</t>
    </rPh>
    <rPh sb="21" eb="23">
      <t>ガイトウ</t>
    </rPh>
    <rPh sb="23" eb="24">
      <t>ツキ</t>
    </rPh>
    <rPh sb="25" eb="27">
      <t>ニュウリョク</t>
    </rPh>
    <phoneticPr fontId="2"/>
  </si>
  <si>
    <t xml:space="preserve"> ・・・　物件の管理費及び共益費/月 の合計額を入力</t>
    <rPh sb="5" eb="7">
      <t>ブッケン</t>
    </rPh>
    <rPh sb="8" eb="11">
      <t>カンリヒ</t>
    </rPh>
    <rPh sb="11" eb="12">
      <t>オヨ</t>
    </rPh>
    <rPh sb="13" eb="16">
      <t>キョウエキヒ</t>
    </rPh>
    <rPh sb="17" eb="18">
      <t>ツキ</t>
    </rPh>
    <rPh sb="20" eb="22">
      <t>ゴウケイ</t>
    </rPh>
    <rPh sb="22" eb="23">
      <t>ガク</t>
    </rPh>
    <phoneticPr fontId="2"/>
  </si>
  <si>
    <t xml:space="preserve"> ・・・　駐車場利用時に駐車場料/月 を入力</t>
    <rPh sb="5" eb="7">
      <t>チュウシャ</t>
    </rPh>
    <rPh sb="7" eb="8">
      <t>ジョウ</t>
    </rPh>
    <rPh sb="8" eb="10">
      <t>リヨウ</t>
    </rPh>
    <rPh sb="10" eb="11">
      <t>ジ</t>
    </rPh>
    <rPh sb="12" eb="14">
      <t>チュウシャ</t>
    </rPh>
    <rPh sb="14" eb="15">
      <t>ジョウ</t>
    </rPh>
    <rPh sb="15" eb="16">
      <t>リョウ</t>
    </rPh>
    <rPh sb="17" eb="18">
      <t>ツキ</t>
    </rPh>
    <rPh sb="20" eb="22">
      <t>ニュウリョク</t>
    </rPh>
    <phoneticPr fontId="2"/>
  </si>
  <si>
    <t>そ の 他　　</t>
    <rPh sb="4" eb="5">
      <t>タ</t>
    </rPh>
    <phoneticPr fontId="2"/>
  </si>
  <si>
    <r>
      <t xml:space="preserve"> ・・・ 保証対象の合計額</t>
    </r>
    <r>
      <rPr>
        <sz val="11"/>
        <color indexed="12"/>
        <rFont val="ＭＳ Ｐゴシック"/>
        <family val="3"/>
        <charset val="128"/>
      </rPr>
      <t xml:space="preserve"> （自動計算）</t>
    </r>
    <rPh sb="5" eb="7">
      <t>ホショウ</t>
    </rPh>
    <rPh sb="7" eb="9">
      <t>タイショウ</t>
    </rPh>
    <rPh sb="10" eb="12">
      <t>ゴウケイ</t>
    </rPh>
    <rPh sb="12" eb="13">
      <t>ガク</t>
    </rPh>
    <rPh sb="15" eb="17">
      <t>ジドウ</t>
    </rPh>
    <rPh sb="17" eb="19">
      <t>ケイサン</t>
    </rPh>
    <phoneticPr fontId="2"/>
  </si>
  <si>
    <t>月額賃料</t>
    <rPh sb="0" eb="2">
      <t>ツキガク</t>
    </rPh>
    <rPh sb="2" eb="4">
      <t>チンリョウ</t>
    </rPh>
    <phoneticPr fontId="2"/>
  </si>
  <si>
    <t>から</t>
    <phoneticPr fontId="2"/>
  </si>
  <si>
    <t>　①</t>
    <phoneticPr fontId="2"/>
  </si>
  <si>
    <t>　②</t>
    <phoneticPr fontId="2"/>
  </si>
  <si>
    <t>　③</t>
    <phoneticPr fontId="2"/>
  </si>
  <si>
    <t>　①+②+③+④+⑤</t>
    <phoneticPr fontId="2"/>
  </si>
  <si>
    <t>〔</t>
    <phoneticPr fontId="2"/>
  </si>
  <si>
    <t>〕</t>
    <phoneticPr fontId="2"/>
  </si>
  <si>
    <t xml:space="preserve"> ※ 契約者は、裏面記載の「個人情報の取り扱いに関する条項」に同意のうえ、保証委託契約約款の契約条項を承認し、本契約を締結します。</t>
    <rPh sb="3" eb="6">
      <t>ケイヤクシャ</t>
    </rPh>
    <rPh sb="8" eb="10">
      <t>リメン</t>
    </rPh>
    <rPh sb="10" eb="12">
      <t>キサイ</t>
    </rPh>
    <rPh sb="14" eb="16">
      <t>コジン</t>
    </rPh>
    <rPh sb="16" eb="18">
      <t>ジョウホウ</t>
    </rPh>
    <rPh sb="19" eb="20">
      <t>ト</t>
    </rPh>
    <rPh sb="21" eb="22">
      <t>アツカ</t>
    </rPh>
    <rPh sb="24" eb="25">
      <t>カン</t>
    </rPh>
    <rPh sb="27" eb="29">
      <t>ジョウコウ</t>
    </rPh>
    <rPh sb="31" eb="33">
      <t>ドウイ</t>
    </rPh>
    <rPh sb="37" eb="39">
      <t>ホショウ</t>
    </rPh>
    <rPh sb="39" eb="41">
      <t>イタク</t>
    </rPh>
    <rPh sb="41" eb="43">
      <t>ケイヤク</t>
    </rPh>
    <rPh sb="43" eb="45">
      <t>ヤッカン</t>
    </rPh>
    <rPh sb="46" eb="48">
      <t>ケイヤク</t>
    </rPh>
    <rPh sb="48" eb="50">
      <t>ジョウコウ</t>
    </rPh>
    <rPh sb="51" eb="53">
      <t>ショウニン</t>
    </rPh>
    <rPh sb="55" eb="58">
      <t>ホンケイヤク</t>
    </rPh>
    <rPh sb="59" eb="61">
      <t>テイケツ</t>
    </rPh>
    <phoneticPr fontId="2"/>
  </si>
  <si>
    <t xml:space="preserve"> ・・・　賃貸保証委託契約締結日を入力 （ 例 ： 2015/01/30 ） </t>
    <rPh sb="5" eb="7">
      <t>チンタイ</t>
    </rPh>
    <rPh sb="7" eb="9">
      <t>ホショウ</t>
    </rPh>
    <rPh sb="9" eb="11">
      <t>イタク</t>
    </rPh>
    <rPh sb="11" eb="13">
      <t>ケイヤク</t>
    </rPh>
    <rPh sb="13" eb="15">
      <t>テイケツ</t>
    </rPh>
    <rPh sb="15" eb="16">
      <t>ヒ</t>
    </rPh>
    <rPh sb="17" eb="19">
      <t>ニュウリョク</t>
    </rPh>
    <rPh sb="22" eb="23">
      <t>レイ</t>
    </rPh>
    <phoneticPr fontId="2"/>
  </si>
  <si>
    <t xml:space="preserve"> ・・・　賃貸借契約開始日を入力 （ 例 ： 2015/01/30 ） </t>
    <rPh sb="5" eb="8">
      <t>チンタイシャク</t>
    </rPh>
    <rPh sb="8" eb="10">
      <t>ケイヤク</t>
    </rPh>
    <rPh sb="10" eb="13">
      <t>カイシビ</t>
    </rPh>
    <rPh sb="14" eb="16">
      <t>ニュウリョク</t>
    </rPh>
    <rPh sb="19" eb="20">
      <t>レイ</t>
    </rPh>
    <phoneticPr fontId="2"/>
  </si>
  <si>
    <t xml:space="preserve"> ・・・　更新予定日 （契約満了日）を入力 （ 例 ： 2015/01/30 ） </t>
    <rPh sb="5" eb="7">
      <t>コウシン</t>
    </rPh>
    <rPh sb="7" eb="10">
      <t>ヨテイビ</t>
    </rPh>
    <rPh sb="12" eb="14">
      <t>ケイヤク</t>
    </rPh>
    <rPh sb="14" eb="16">
      <t>マンリョウ</t>
    </rPh>
    <rPh sb="16" eb="17">
      <t>ビ</t>
    </rPh>
    <rPh sb="19" eb="21">
      <t>ニュウリョク</t>
    </rPh>
    <phoneticPr fontId="2"/>
  </si>
  <si>
    <t xml:space="preserve"> ※ 契約者は、本契約を締結するにあたり、本契約書を作成し一部原本をﾆｯﾎﾟﾝｲﾝｼｭｱ㈱にて保管し、一部写しを契約者にて保管する事を承諾するものとします。</t>
    <rPh sb="3" eb="6">
      <t>ケイヤクシャ</t>
    </rPh>
    <rPh sb="8" eb="11">
      <t>ホンケイヤク</t>
    </rPh>
    <rPh sb="12" eb="14">
      <t>テイケツ</t>
    </rPh>
    <rPh sb="21" eb="22">
      <t>ホン</t>
    </rPh>
    <rPh sb="22" eb="25">
      <t>ケイヤクショ</t>
    </rPh>
    <rPh sb="26" eb="28">
      <t>サクセイ</t>
    </rPh>
    <rPh sb="29" eb="31">
      <t>イチブ</t>
    </rPh>
    <rPh sb="31" eb="33">
      <t>ゲンポン</t>
    </rPh>
    <rPh sb="47" eb="49">
      <t>ホカン</t>
    </rPh>
    <rPh sb="51" eb="53">
      <t>イチブ</t>
    </rPh>
    <rPh sb="53" eb="54">
      <t>ウツ</t>
    </rPh>
    <rPh sb="56" eb="59">
      <t>ケイヤクシャ</t>
    </rPh>
    <rPh sb="61" eb="63">
      <t>ホカン</t>
    </rPh>
    <rPh sb="65" eb="66">
      <t>コト</t>
    </rPh>
    <rPh sb="67" eb="69">
      <t>ショウダク</t>
    </rPh>
    <phoneticPr fontId="2"/>
  </si>
  <si>
    <t>物件所在地</t>
    <rPh sb="0" eb="1">
      <t>モノ</t>
    </rPh>
    <rPh sb="1" eb="2">
      <t>ケン</t>
    </rPh>
    <rPh sb="2" eb="3">
      <t>ショ</t>
    </rPh>
    <rPh sb="3" eb="4">
      <t>ザイ</t>
    </rPh>
    <rPh sb="4" eb="5">
      <t>チ</t>
    </rPh>
    <phoneticPr fontId="2"/>
  </si>
  <si>
    <t>から</t>
  </si>
  <si>
    <t xml:space="preserve">初回保証料 ： 賃料等 × </t>
    <rPh sb="0" eb="2">
      <t>ショカイ</t>
    </rPh>
    <rPh sb="2" eb="4">
      <t>ホショウ</t>
    </rPh>
    <rPh sb="4" eb="5">
      <t>リョウ</t>
    </rPh>
    <rPh sb="8" eb="10">
      <t>チンリョウ</t>
    </rPh>
    <rPh sb="10" eb="11">
      <t>トウ</t>
    </rPh>
    <phoneticPr fontId="2"/>
  </si>
  <si>
    <t>フ　リ　ガ　ナ</t>
  </si>
  <si>
    <t>〒</t>
  </si>
  <si>
    <t>-</t>
  </si>
  <si>
    <t>電話</t>
    <rPh sb="0" eb="2">
      <t>デンワ</t>
    </rPh>
    <phoneticPr fontId="2"/>
  </si>
  <si>
    <t>―</t>
  </si>
  <si>
    <t>契約番号</t>
    <rPh sb="0" eb="2">
      <t>ケイヤク</t>
    </rPh>
    <rPh sb="2" eb="4">
      <t>バンゴウ</t>
    </rPh>
    <phoneticPr fontId="2"/>
  </si>
  <si>
    <t>　</t>
  </si>
  <si>
    <t>（乙）</t>
    <rPh sb="1" eb="2">
      <t>オツ</t>
    </rPh>
    <phoneticPr fontId="2"/>
  </si>
  <si>
    <t>賃借人</t>
    <rPh sb="0" eb="2">
      <t>チンシャク</t>
    </rPh>
    <rPh sb="2" eb="3">
      <t>ニン</t>
    </rPh>
    <phoneticPr fontId="2"/>
  </si>
  <si>
    <t>賃借人　</t>
    <rPh sb="0" eb="2">
      <t>チンシャク</t>
    </rPh>
    <rPh sb="2" eb="3">
      <t>ニン</t>
    </rPh>
    <phoneticPr fontId="2"/>
  </si>
  <si>
    <t>氏 名</t>
    <rPh sb="0" eb="1">
      <t>シ</t>
    </rPh>
    <rPh sb="2" eb="3">
      <t>メイ</t>
    </rPh>
    <phoneticPr fontId="2"/>
  </si>
  <si>
    <r>
      <t>初回保証委託料</t>
    </r>
    <r>
      <rPr>
        <sz val="10"/>
        <color theme="1"/>
        <rFont val="Meiryo UI"/>
        <family val="3"/>
        <charset val="128"/>
      </rPr>
      <t xml:space="preserve">  </t>
    </r>
  </si>
  <si>
    <t>【 取扱会社 】　</t>
    <rPh sb="2" eb="4">
      <t>トリアツカイ</t>
    </rPh>
    <rPh sb="4" eb="6">
      <t>カイシャ</t>
    </rPh>
    <phoneticPr fontId="2"/>
  </si>
  <si>
    <t xml:space="preserve">□  </t>
  </si>
  <si>
    <t xml:space="preserve"> ・・・　承認通知書の契約番号を入力（7桁入力ください） </t>
    <rPh sb="5" eb="7">
      <t>ショウニン</t>
    </rPh>
    <rPh sb="7" eb="10">
      <t>ツウチショ</t>
    </rPh>
    <rPh sb="11" eb="13">
      <t>ケイヤク</t>
    </rPh>
    <rPh sb="13" eb="15">
      <t>バンゴウ</t>
    </rPh>
    <rPh sb="16" eb="18">
      <t>ニュウリョク</t>
    </rPh>
    <rPh sb="20" eb="21">
      <t>ケタ</t>
    </rPh>
    <rPh sb="21" eb="23">
      <t>ニュウリョク</t>
    </rPh>
    <phoneticPr fontId="2"/>
  </si>
  <si>
    <t>契約開始日　　　　　　　　　　　　（入居日）</t>
    <rPh sb="0" eb="2">
      <t>ケイヤク</t>
    </rPh>
    <rPh sb="2" eb="5">
      <t>カイシビ</t>
    </rPh>
    <rPh sb="18" eb="20">
      <t>ニュウキョ</t>
    </rPh>
    <rPh sb="20" eb="21">
      <t>ヒ</t>
    </rPh>
    <phoneticPr fontId="2"/>
  </si>
  <si>
    <t>申込人区分</t>
    <rPh sb="0" eb="2">
      <t>モウシコミ</t>
    </rPh>
    <rPh sb="2" eb="3">
      <t>ニン</t>
    </rPh>
    <rPh sb="3" eb="5">
      <t>クブン</t>
    </rPh>
    <phoneticPr fontId="2"/>
  </si>
  <si>
    <t>物件名</t>
    <phoneticPr fontId="2"/>
  </si>
  <si>
    <t>物件所在地</t>
    <phoneticPr fontId="2"/>
  </si>
  <si>
    <t xml:space="preserve"> ・・・　物件名　・　号室を入力</t>
    <phoneticPr fontId="2"/>
  </si>
  <si>
    <t xml:space="preserve"> ・・・　物件住所を入力 </t>
    <phoneticPr fontId="2"/>
  </si>
  <si>
    <t>月分まで
受 領 済</t>
    <rPh sb="0" eb="1">
      <t>ツキ</t>
    </rPh>
    <rPh sb="1" eb="2">
      <t>ブン</t>
    </rPh>
    <rPh sb="5" eb="6">
      <t>ウケ</t>
    </rPh>
    <rPh sb="7" eb="8">
      <t>リョウ</t>
    </rPh>
    <rPh sb="9" eb="10">
      <t>ズ</t>
    </rPh>
    <phoneticPr fontId="2"/>
  </si>
  <si>
    <t>賃 貸 借
契約期間</t>
    <rPh sb="0" eb="1">
      <t>チン</t>
    </rPh>
    <rPh sb="2" eb="3">
      <t>カシ</t>
    </rPh>
    <rPh sb="4" eb="5">
      <t>シャク</t>
    </rPh>
    <rPh sb="6" eb="8">
      <t>ケイヤク</t>
    </rPh>
    <rPh sb="8" eb="10">
      <t>キカン</t>
    </rPh>
    <phoneticPr fontId="2"/>
  </si>
  <si>
    <r>
      <t xml:space="preserve">前家賃
</t>
    </r>
    <r>
      <rPr>
        <sz val="8"/>
        <color theme="1"/>
        <rFont val="Meiryo UI"/>
        <family val="3"/>
        <charset val="128"/>
      </rPr>
      <t>（受領済）</t>
    </r>
    <rPh sb="0" eb="1">
      <t>マエ</t>
    </rPh>
    <rPh sb="1" eb="3">
      <t>ヤチン</t>
    </rPh>
    <rPh sb="5" eb="7">
      <t>ジュリョウ</t>
    </rPh>
    <rPh sb="7" eb="8">
      <t>ズ</t>
    </rPh>
    <phoneticPr fontId="2"/>
  </si>
  <si>
    <r>
      <t xml:space="preserve">物 件 名
</t>
    </r>
    <r>
      <rPr>
        <sz val="9"/>
        <color theme="1"/>
        <rFont val="Meiryo UI"/>
        <family val="3"/>
        <charset val="128"/>
      </rPr>
      <t>（賃貸物件）</t>
    </r>
    <rPh sb="0" eb="1">
      <t>モノ</t>
    </rPh>
    <rPh sb="2" eb="3">
      <t>ケン</t>
    </rPh>
    <rPh sb="4" eb="5">
      <t>メイ</t>
    </rPh>
    <rPh sb="7" eb="9">
      <t>チンタイ</t>
    </rPh>
    <rPh sb="9" eb="11">
      <t>ブッケン</t>
    </rPh>
    <phoneticPr fontId="2"/>
  </si>
  <si>
    <t>管 理 費
共 益 費</t>
    <rPh sb="0" eb="1">
      <t>カン</t>
    </rPh>
    <rPh sb="2" eb="3">
      <t>リ</t>
    </rPh>
    <rPh sb="4" eb="5">
      <t>ヒ</t>
    </rPh>
    <rPh sb="6" eb="7">
      <t>トモ</t>
    </rPh>
    <rPh sb="8" eb="9">
      <t>エキ</t>
    </rPh>
    <rPh sb="10" eb="11">
      <t>ヒ</t>
    </rPh>
    <phoneticPr fontId="2"/>
  </si>
  <si>
    <t>物　　　件
所  在  地</t>
    <rPh sb="0" eb="1">
      <t>モノ</t>
    </rPh>
    <rPh sb="4" eb="5">
      <t>ケン</t>
    </rPh>
    <rPh sb="6" eb="7">
      <t>ショ</t>
    </rPh>
    <rPh sb="9" eb="10">
      <t>ザイ</t>
    </rPh>
    <rPh sb="12" eb="13">
      <t>チ</t>
    </rPh>
    <phoneticPr fontId="2"/>
  </si>
  <si>
    <t>取扱会社</t>
    <rPh sb="0" eb="2">
      <t>トリアツカイ</t>
    </rPh>
    <rPh sb="2" eb="4">
      <t>カイシャ</t>
    </rPh>
    <phoneticPr fontId="2"/>
  </si>
  <si>
    <t xml:space="preserve"> ・・・　取扱いの店舗を選択</t>
    <rPh sb="5" eb="7">
      <t>トリアツカ</t>
    </rPh>
    <rPh sb="9" eb="11">
      <t>テンポ</t>
    </rPh>
    <rPh sb="12" eb="14">
      <t>センタク</t>
    </rPh>
    <phoneticPr fontId="2"/>
  </si>
  <si>
    <t xml:space="preserve"> ・・・　物件の月額賃料を入力</t>
    <rPh sb="5" eb="7">
      <t>ブッケン</t>
    </rPh>
    <rPh sb="8" eb="10">
      <t>ツキガク</t>
    </rPh>
    <rPh sb="10" eb="12">
      <t>チンリョウ</t>
    </rPh>
    <phoneticPr fontId="2"/>
  </si>
  <si>
    <t xml:space="preserve"> ・・・　その他の費用項目及び金額を入力 ⇒ 毎月の固定費 （保証範囲に含むもの）</t>
    <rPh sb="7" eb="8">
      <t>タ</t>
    </rPh>
    <rPh sb="9" eb="11">
      <t>ヒヨウ</t>
    </rPh>
    <rPh sb="11" eb="13">
      <t>コウモク</t>
    </rPh>
    <rPh sb="13" eb="14">
      <t>オヨ</t>
    </rPh>
    <rPh sb="15" eb="17">
      <t>キンガク</t>
    </rPh>
    <phoneticPr fontId="2"/>
  </si>
  <si>
    <t xml:space="preserve"> ・・・　その他の費用項目及び金額を入力 ⇒ 毎月の固定費 （保証範囲に含むもの）</t>
    <phoneticPr fontId="2"/>
  </si>
  <si>
    <t xml:space="preserve"> ・・・　個人・法人のいずれか、又は学生プランを選択</t>
    <rPh sb="5" eb="7">
      <t>コジン</t>
    </rPh>
    <rPh sb="8" eb="10">
      <t>ホウジン</t>
    </rPh>
    <rPh sb="16" eb="17">
      <t>マタ</t>
    </rPh>
    <rPh sb="18" eb="20">
      <t>ガクセイ</t>
    </rPh>
    <rPh sb="24" eb="26">
      <t>センタク</t>
    </rPh>
    <phoneticPr fontId="2"/>
  </si>
  <si>
    <t>※</t>
    <phoneticPr fontId="2"/>
  </si>
  <si>
    <t>　④</t>
    <phoneticPr fontId="2"/>
  </si>
  <si>
    <t>　⑤</t>
    <phoneticPr fontId="2"/>
  </si>
  <si>
    <t>月額合計
支 払 額</t>
    <rPh sb="0" eb="2">
      <t>ツキガク</t>
    </rPh>
    <rPh sb="2" eb="4">
      <t>ゴウケイ</t>
    </rPh>
    <rPh sb="5" eb="6">
      <t>シ</t>
    </rPh>
    <rPh sb="7" eb="8">
      <t>バライ</t>
    </rPh>
    <rPh sb="9" eb="10">
      <t>ガク</t>
    </rPh>
    <phoneticPr fontId="2"/>
  </si>
  <si>
    <t>月額合計</t>
    <rPh sb="0" eb="1">
      <t>ツキ</t>
    </rPh>
    <rPh sb="1" eb="2">
      <t>ガク</t>
    </rPh>
    <rPh sb="2" eb="4">
      <t>ゴウケイ</t>
    </rPh>
    <phoneticPr fontId="2"/>
  </si>
  <si>
    <r>
      <t xml:space="preserve">ご利用の賃貸保証商品
</t>
    </r>
    <r>
      <rPr>
        <sz val="8"/>
        <color theme="1"/>
        <rFont val="Meiryo UI"/>
        <family val="3"/>
        <charset val="128"/>
      </rPr>
      <t>（保証委託料）</t>
    </r>
    <rPh sb="1" eb="3">
      <t>リヨウ</t>
    </rPh>
    <rPh sb="4" eb="6">
      <t>チンタイ</t>
    </rPh>
    <rPh sb="6" eb="8">
      <t>ホショウ</t>
    </rPh>
    <rPh sb="8" eb="10">
      <t>ショウヒン</t>
    </rPh>
    <rPh sb="12" eb="14">
      <t>ホショウ</t>
    </rPh>
    <rPh sb="14" eb="16">
      <t>イタク</t>
    </rPh>
    <rPh sb="16" eb="17">
      <t>リョウ</t>
    </rPh>
    <phoneticPr fontId="2"/>
  </si>
  <si>
    <t>年間保証委託料</t>
    <rPh sb="0" eb="2">
      <t>ネンカン</t>
    </rPh>
    <rPh sb="2" eb="4">
      <t>ホショウ</t>
    </rPh>
    <rPh sb="4" eb="6">
      <t>イタク</t>
    </rPh>
    <rPh sb="6" eb="7">
      <t>リョウ</t>
    </rPh>
    <phoneticPr fontId="2"/>
  </si>
  <si>
    <t>の商品となります</t>
    <rPh sb="1" eb="3">
      <t>ショウヒン</t>
    </rPh>
    <phoneticPr fontId="2"/>
  </si>
  <si>
    <t>初回保証料</t>
    <rPh sb="0" eb="2">
      <t>ショカイ</t>
    </rPh>
    <rPh sb="2" eb="5">
      <t>ホショウリョウ</t>
    </rPh>
    <phoneticPr fontId="2"/>
  </si>
  <si>
    <t>　①+②+③+④+⑤</t>
    <phoneticPr fontId="2"/>
  </si>
  <si>
    <t>商品区分</t>
    <rPh sb="0" eb="2">
      <t>ショウヒン</t>
    </rPh>
    <rPh sb="2" eb="4">
      <t>クブン</t>
    </rPh>
    <phoneticPr fontId="2"/>
  </si>
  <si>
    <t>家賃保証サービス契約書</t>
  </si>
  <si>
    <t xml:space="preserve">   （2）甲が丙に対する前条2項，6項の通知を怠ったとき。この場合，丙は当該通知を怠った滞納月額賃料に関わる保証債務に</t>
  </si>
  <si>
    <t xml:space="preserve">   つ いて履行の責を負わない。</t>
  </si>
  <si>
    <t xml:space="preserve">   （3）甲が乙に対する前条第3項の解除の通知を丙による要求がされた日から1か月以内に行なわなかったとき。この場合，丙</t>
  </si>
  <si>
    <t>尚、本契約の締結に際しては、甲と取扱会社の間で本物件の管理・保全・営繕等に関する委託契約が存在することを必須とする。</t>
  </si>
  <si>
    <t xml:space="preserve">    は丙による要求がなされた日から1か月を経過した日以降に生じるべき保証債務全部について履行の責を負わない。</t>
  </si>
  <si>
    <t>第1条（保証委託）
　　　　</t>
  </si>
  <si>
    <t>乙は，本委託契約の定めるところに従い，原契約に基づいて乙が甲に対して負担する債務に関し，丙にその保証を委託し，丙は</t>
  </si>
  <si>
    <t>これを受託する。</t>
  </si>
  <si>
    <t>第2条（保証委託料等）</t>
  </si>
  <si>
    <t xml:space="preserve">   （6）本契約の締結に際して，甲又はその委託を受けた第三者が乙の信用調査に影響を与える事実（乙の資産状況や入居者</t>
  </si>
  <si>
    <t xml:space="preserve">    場合であっても，丙は乙が前項の規定により支払った保証委託料は返還を要せず，乙はこれに異議を 述べない。</t>
  </si>
  <si>
    <t>第3条（保証期間）</t>
  </si>
  <si>
    <t>1　本保証契約に基づく保証の効力は，甲または丙が本保証契約に基づく初回保証料を受領し，本契約書原本を受領した時点で</t>
  </si>
  <si>
    <t xml:space="preserve">    発生する。</t>
  </si>
  <si>
    <t>2　本保証契約に基づき，丙が保証を行う期間は，本契約の日から乙が本物件を退去し明渡しを完了するまでとする。</t>
  </si>
  <si>
    <t>第10条（敷金の充当）</t>
  </si>
  <si>
    <t>3　本契約における明渡しは，電気・ガス・水道の利用状況，郵便物の状況等から，乙が本物件において通常の生活を営んでい</t>
  </si>
  <si>
    <t xml:space="preserve">    ないと認められるとき，本物件の鍵が甲に返却されたとき，または本物件の室外に置かれたときを含む。</t>
  </si>
  <si>
    <t>4　前項の規定に関わらず，乙が以下の各号に定める事由のいずれかに該当した場合で，甲が，該当事由が発生し たことを丙に</t>
  </si>
  <si>
    <t xml:space="preserve">   通知することを故意または過失により怠った場合は，丙の甲に対する保証の責を負わない。但し，該当事由につき丙の書面に</t>
  </si>
  <si>
    <t xml:space="preserve">    よる承諾があった場合はこの限りではない。</t>
  </si>
  <si>
    <t>第11条（通知義務）</t>
  </si>
  <si>
    <t xml:space="preserve">   （1）本物件の用途が変更された場合</t>
  </si>
  <si>
    <t xml:space="preserve">   （2）乙の原契約上の地位が第三者に移転した場合</t>
  </si>
  <si>
    <t xml:space="preserve">   （3）原契約に基づく貸借権の譲渡・転貸等がなされた場合</t>
  </si>
  <si>
    <t>第12条（再委託）</t>
  </si>
  <si>
    <t xml:space="preserve">   （4）原契約の内容に重大な変更があった場合</t>
  </si>
  <si>
    <t>丙は，本契約に基づき受託又は受権された事務の全部又は一部を丙が任意に選定する第三者に再委託することができる。</t>
  </si>
  <si>
    <t xml:space="preserve">   （5）甲と丙との取引基本契約が合意等により解約された場合</t>
  </si>
  <si>
    <t>第13条（連帯保証人）</t>
  </si>
  <si>
    <t xml:space="preserve">   （6）乙が死亡した場合</t>
  </si>
  <si>
    <t>第4条（保証の範囲）</t>
  </si>
  <si>
    <t>1　 乙が甲に対して負担する債務のうち，次の各号に定める金銭の支払債務を，丙は乙と連帯して保証する。</t>
  </si>
  <si>
    <t xml:space="preserve">   （1）第3条に定める保証期間に生じた原契約に基づき乙が支払うべき，家賃，共益費及び駐車場料金その他毎月定期的に家</t>
  </si>
  <si>
    <t>3　丁は，丙の請求がある場合，前項により乙から授与された権限を速やかに行使しなければならない。</t>
  </si>
  <si>
    <t xml:space="preserve">   （2）原契約が解除された後，本物件明渡しまでの間の月額賃料相当損害金。ただし，ここで損害金とは，原契約の定めにかか</t>
  </si>
  <si>
    <t>4　丁が原契約上の連帯保証人となっている場合，丙丁間の求償関係は以下のとおりとする。</t>
  </si>
  <si>
    <t xml:space="preserve">    わらず，月額賃料と同一額とする。</t>
  </si>
  <si>
    <t xml:space="preserve">   （1）丙が本契約に基づく保証債務を履行した場合，丙は丁に対して当該債務保証全額を求償することができる。</t>
  </si>
  <si>
    <t xml:space="preserve">   （3）明渡しまでに要した一切の費用</t>
  </si>
  <si>
    <t xml:space="preserve">   （2）丁が原契約に基づく保証債務を履行した場合，丁は丙に対して何ら求償することができない。</t>
  </si>
  <si>
    <t>6　丁は丙による個人情報の取扱いについて，別途「個人情報の取扱いに関する条項」に同意する</t>
  </si>
  <si>
    <t>第14条（定期借家契約）</t>
  </si>
  <si>
    <t xml:space="preserve">   （7）乙が賃料延滞により退去した場合における残置動産の撤去費用（但し，カウンター，パーテーション等，建物に設置された</t>
  </si>
  <si>
    <t xml:space="preserve">    造作物の撤去費用を含まない）。なお，撤去作業は原則丙により丙の選任する業者にて行う。</t>
  </si>
  <si>
    <t xml:space="preserve">    また，甲にて残置動産を撤去する場合は，予め丙へ費用に関する書面等を提出し，それを丙が認めたものに限る。</t>
  </si>
  <si>
    <t>第15条（滞納賃料，損害金及び法的手続費用の支払時期）</t>
  </si>
  <si>
    <t>2　丙は次の債務については，特に本契約に付随して特約等の定めがない限り，甲に対して保証する責を負わない。</t>
  </si>
  <si>
    <t>　本契約に基づく丙の甲に対する保証債務の支払時期は以下のとおりとする。</t>
  </si>
  <si>
    <t xml:space="preserve">   （1）月額賃料の滞納により生じた遅延損害金等</t>
  </si>
  <si>
    <t xml:space="preserve">   （2）戦争，地震，天災地変等不可抗力によって生じた損害</t>
  </si>
  <si>
    <t>2　第4条1項（3）（4）（5）（6）（7）に定める債務については，第8条6項の通知を受けた日の翌月末日。</t>
  </si>
  <si>
    <t xml:space="preserve">   （3）火災，ガス爆発，自殺等乙の故意・過失により生じた損害</t>
  </si>
  <si>
    <t>第16条（原契約の変更）</t>
  </si>
  <si>
    <t xml:space="preserve">   （4）その他，本条第1項に含まれない債務</t>
  </si>
  <si>
    <t>3　丙は，乙が前条3項に該当した場合には，乙が甲に対して，本契約に関して本物件を明渡したものとみなし，丙は，以後の代位</t>
  </si>
  <si>
    <t xml:space="preserve">    弁済を行わないことができる。</t>
  </si>
  <si>
    <t>4　以下の各項に掲げる場合，丙は，各項に掲げる状況が終局的に解決されない限り，保証債務の履行を停止することができる。</t>
  </si>
  <si>
    <t>第17条（契約の解除）</t>
  </si>
  <si>
    <t xml:space="preserve">   （1）甲と乙との間で，賃料等の存否またはその金額について争いがあって乙がその支払いを行わない場合。</t>
  </si>
  <si>
    <t xml:space="preserve">   （2）戦争，地震，天変地異等不可抗力によって物件の状況が本契約締結時と比べ変化し，乙が甲に対し従前の賃料等を支払</t>
  </si>
  <si>
    <t xml:space="preserve">    うことが相当ではないと認められる場合。</t>
  </si>
  <si>
    <t>第18条（秘密保持義務）</t>
  </si>
  <si>
    <t>第5条（保証債務の履行）</t>
  </si>
  <si>
    <t>1　乙が原契約に基づく債務履行の全部又は一部を遅滞したときは，丙は甲に保証債務を履行（但し，第4条に定め る保証の範</t>
  </si>
  <si>
    <t xml:space="preserve">   囲を限度とする）した上で，次項に基づき乙に求償することができる。</t>
  </si>
  <si>
    <t xml:space="preserve">   （1）受領者が秘密保持義務を負うことなく既に保有している情報</t>
  </si>
  <si>
    <t>2　丙が甲に保証債務を履行したときは，乙は丙に対して次の各号に定める金額を直ちに支払わなければならない。</t>
  </si>
  <si>
    <t xml:space="preserve">   （2）受領者が秘密保持義務を負うことなく第三者から正当に入手した情報</t>
  </si>
  <si>
    <t xml:space="preserve">   （1）丙の甲に対する保証履行額</t>
  </si>
  <si>
    <t xml:space="preserve">   （3）受領者が独自に入手した情報</t>
  </si>
  <si>
    <t xml:space="preserve">   （4）受領者が本契約に違反することなく受領し，かつ受領の前後を問わず公知となった情報</t>
  </si>
  <si>
    <t xml:space="preserve">   （3）代位弁済した日の翌日から，代位弁済額に対して，支払い済みに至るまで年14.6％の割合による遅延損害金</t>
  </si>
  <si>
    <t xml:space="preserve">   （4）丙の乙に対する求償権実行又は保全に要した費用</t>
  </si>
  <si>
    <t>3　乙が原契約に基づき甲に負担すべき債務を履行しないことにつき正当な事由がある場合には，乙は丙に月額賃料の支払期日</t>
  </si>
  <si>
    <t>2　各当事者は，前項に関連して故意又は過失により第三者に損害を加えたときは，当該損害を賠償する責を負う。</t>
  </si>
  <si>
    <t xml:space="preserve">    の前日までにその事由を通知しなければならない。</t>
  </si>
  <si>
    <t>3　第1項に定める秘密保持義務は，本契約終了後も存続する。</t>
  </si>
  <si>
    <t>第6条（事前求償）</t>
  </si>
  <si>
    <t>第19条（支払の充当）</t>
  </si>
  <si>
    <t>1　乙が次の各号のいずれかに該当する事由が生じたときは，丙は保証債務の履行前であっても乙に対し事前に求償権を行使す</t>
  </si>
  <si>
    <t xml:space="preserve">    ることができる。</t>
  </si>
  <si>
    <t xml:space="preserve">   （1）乙の甲に対する債務（但し，第4条第1項に定める債務に限る）が弁済期にあるとき</t>
  </si>
  <si>
    <t>第20条（代位弁済の効果）</t>
  </si>
  <si>
    <t xml:space="preserve">   （2）乙が破産手続開始決定を受け，かつ，丙がその破産財団の配当に加入しないとき</t>
  </si>
  <si>
    <t>2　前項により丙が乙に対し求償権を行使する場合は，乙は民法第461条（主たる債務者が保証人に対して償還をする場合）に基</t>
  </si>
  <si>
    <t xml:space="preserve">    づく抗弁権をあらかじめ放棄する。ただし，丙が事前求償権を行使する場合，乙は甲に弁済することができ，その弁済がなされ</t>
  </si>
  <si>
    <t xml:space="preserve">   た場合はこれに対応する事前求償は消滅する。</t>
  </si>
  <si>
    <t>第7条（求償の方法）</t>
  </si>
  <si>
    <t>第21条（信用情報機関への登録と利用）</t>
  </si>
  <si>
    <t>1　丙は，自己が履行した保証債務にかかる求償権を行使する場合または事前求償権を行使する場合は，法令上認められている</t>
  </si>
  <si>
    <t xml:space="preserve">    場合や乙の承諾がある場合等の正当な理由がある場合，以下の行為を行うことができる。</t>
  </si>
  <si>
    <t xml:space="preserve">   （1）乙において月額賃料の滞納が生じたときに，乙に対し，電報，電話，訪問，差置き，封書により通知等相当の手段により支</t>
  </si>
  <si>
    <t>第22条 （反社会的勢力の排除）</t>
  </si>
  <si>
    <t xml:space="preserve">    払を行うよう督促を行うこと。</t>
  </si>
  <si>
    <t>乙及び丁は，甲及び丙に対し，次の各号の事項を確約する。</t>
  </si>
  <si>
    <t xml:space="preserve">   （2）乙があらかじめ指定した緊急連絡先その他の関係者へ連絡すること。</t>
  </si>
  <si>
    <t>2　明渡しが成立した場合，乙は本物件に残置された動産類の所有権を放棄し，丙が当該動産類を即時に搬出，運搬，処分する</t>
  </si>
  <si>
    <t xml:space="preserve">   こと，また，保管することに何ら異議を申し出ない。</t>
  </si>
  <si>
    <t>2　反社会的勢力に自己の名義を利用させ，本契約の締結をするものではないこと。</t>
  </si>
  <si>
    <t>3　乙は，丙または丙の委任を受けた代理人が，明渡し成立後の残置物について，その残置物を6ヶ月間保管し（ただし長期間保</t>
  </si>
  <si>
    <t>3　自らまたは第三者を利用して，次の行為をしないこと。</t>
  </si>
  <si>
    <t xml:space="preserve">   管不可能な物品については，適宜処分する），保管期間中に乙から当該残置物の返還の申出がない場合は，保管期間経過後</t>
  </si>
  <si>
    <t xml:space="preserve">   （1）甲または丙に対する脅迫的な言動または暴力を用いる行為。</t>
  </si>
  <si>
    <t xml:space="preserve">   に処分できる。なお，乙はこの場合，本物件に残置された動産の所有権を放棄し，丙が当該動産を搬出，運搬，保管，処分する</t>
  </si>
  <si>
    <t xml:space="preserve">   （2）偽計または威力を用いて甲または丙の業務を妨害し，または信用を毀損する行為。</t>
  </si>
  <si>
    <t xml:space="preserve">    ことに何ら異議を申し出ない。    </t>
  </si>
  <si>
    <t>第23条（契約の解除）</t>
  </si>
  <si>
    <t>4　丙が保管する乙の動産類の全部又は一部の紛失・毀損等の損害が生じた場合においても，丙の責任によって動産類の紛失</t>
  </si>
  <si>
    <t>甲，乙及び丁について，次のいずれかに該当した場合には，丙は何らの催告もせずして，本契約を解除することができる。</t>
  </si>
  <si>
    <t xml:space="preserve">    ・毀損等の損害が生じた場合を除いて，丙は乙に対して一切の責任を負わない。</t>
  </si>
  <si>
    <t>1　前条の確約に反する事実が判明したとき。</t>
  </si>
  <si>
    <t>第8条（甲の義務）</t>
  </si>
  <si>
    <t>2　契約締結後に自らまたは役員が反社会的勢力に該当したとき。</t>
  </si>
  <si>
    <t>1　甲は以下の場合には，直ちに変更内容を丙に通知しなければならない。</t>
  </si>
  <si>
    <t>第24条（協議事項）</t>
  </si>
  <si>
    <t xml:space="preserve">   （1）原契約が変更されたとき。</t>
  </si>
  <si>
    <t>本契約に定めのない事項については，甲乙丙丁は，関連法規及び一般慣習に従い誠意を持って協議の上処理する。</t>
  </si>
  <si>
    <t xml:space="preserve">   （2）本物件の管理者の変更等本物件の管理状況の著しい変更があったとき。</t>
  </si>
  <si>
    <t>第25条（合意管轄）</t>
  </si>
  <si>
    <t xml:space="preserve">   （3）その他，本契約締結に際し，甲が丙に提供した情報に変更があったとき。</t>
  </si>
  <si>
    <t>2　甲は第4条1項（1）（2）の債務の不払いが生じた場合には，丙所定の代位弁済請求書（以下「代位弁済請求書」という）により，</t>
  </si>
  <si>
    <t xml:space="preserve">    当該月額賃料の支払日の属する月の翌月末日までに丙に対しその旨を通知しなければならない。</t>
  </si>
  <si>
    <t>第26条（収納代行業務の委託）</t>
  </si>
  <si>
    <t xml:space="preserve">   する弁護士を選任の上，乙が本物件の明渡しをしない場合は，甲は乙に対して本物件の明渡し等を請求する訴訟を提起しな</t>
  </si>
  <si>
    <t xml:space="preserve">   ければならない。</t>
  </si>
  <si>
    <t>4　第1項ないし第3項までに定めるほか，甲は丙の履行すべき保証債務が拡大することを防止するため，丙の要求に従って合理</t>
  </si>
  <si>
    <t xml:space="preserve">    的な協力を行わなければならない。</t>
  </si>
  <si>
    <t>5　甲は第4条1項（3）（4）（5）（6）（7）の債務の不払いが生じた場合には，丙に対して代位弁済請求書により，退去明渡し完了日</t>
  </si>
  <si>
    <t>＜取扱会社に関する特約＞</t>
  </si>
  <si>
    <t xml:space="preserve">    から60日以内にその旨を通知しなければならない。</t>
  </si>
  <si>
    <t>6　丙が乙に対し求償権を行使するにあたって，丙の要求があるときは，甲は丙に対して必要な協力をしなければならない。</t>
  </si>
  <si>
    <t>第9条（免責条項）</t>
  </si>
  <si>
    <t>1　次の各号のいずれかの事由がある場合には，丙は甲に対して下記の範囲で保証債務履行の責を負わない。</t>
  </si>
  <si>
    <t xml:space="preserve">   （1）原契約があらかじめ丙が承認した内容と異なる内容であるとき。この場合，丙は本契約に基づく保証債務全部について履</t>
  </si>
  <si>
    <t xml:space="preserve">    行の責を負わない。</t>
  </si>
  <si>
    <t>(丙）保証会社</t>
    <rPh sb="1" eb="2">
      <t>ヘイ</t>
    </rPh>
    <rPh sb="3" eb="5">
      <t>ホショウ</t>
    </rPh>
    <rPh sb="5" eb="7">
      <t>ガイシャ</t>
    </rPh>
    <phoneticPr fontId="2"/>
  </si>
  <si>
    <t>所 在 地</t>
    <phoneticPr fontId="2"/>
  </si>
  <si>
    <t>会 社 名</t>
    <phoneticPr fontId="2"/>
  </si>
  <si>
    <t>印 紙</t>
    <rPh sb="0" eb="1">
      <t>シルシ</t>
    </rPh>
    <rPh sb="2" eb="3">
      <t>カミ</t>
    </rPh>
    <phoneticPr fontId="2"/>
  </si>
  <si>
    <t>印紙税法の規定（13号文章）により、200円の収入印紙を貼りつけ・消印の上大切に保管して下さい</t>
    <rPh sb="0" eb="2">
      <t>インシ</t>
    </rPh>
    <rPh sb="2" eb="4">
      <t>ゼイホウ</t>
    </rPh>
    <rPh sb="5" eb="7">
      <t>キテイ</t>
    </rPh>
    <rPh sb="10" eb="11">
      <t>ゴウ</t>
    </rPh>
    <rPh sb="11" eb="13">
      <t>ブンショウ</t>
    </rPh>
    <rPh sb="21" eb="22">
      <t>エン</t>
    </rPh>
    <rPh sb="23" eb="25">
      <t>シュウニュウ</t>
    </rPh>
    <rPh sb="25" eb="27">
      <t>インシ</t>
    </rPh>
    <rPh sb="28" eb="29">
      <t>ハ</t>
    </rPh>
    <rPh sb="33" eb="35">
      <t>ケシイン</t>
    </rPh>
    <rPh sb="36" eb="37">
      <t>ウエ</t>
    </rPh>
    <rPh sb="37" eb="39">
      <t>タイセツ</t>
    </rPh>
    <rPh sb="40" eb="42">
      <t>ホカン</t>
    </rPh>
    <rPh sb="44" eb="45">
      <t>クダ</t>
    </rPh>
    <phoneticPr fontId="2"/>
  </si>
  <si>
    <t xml:space="preserve"> ※ 契約者は、裏面記載の 「個人情報の取り扱いに関する条項」 に同意のうえ、保証委託契約約款の契約条項を承認し、本契約を締結します。</t>
    <rPh sb="3" eb="6">
      <t>ケイヤクシャ</t>
    </rPh>
    <rPh sb="8" eb="10">
      <t>リメン</t>
    </rPh>
    <rPh sb="10" eb="12">
      <t>キサイ</t>
    </rPh>
    <rPh sb="15" eb="17">
      <t>コジン</t>
    </rPh>
    <rPh sb="17" eb="19">
      <t>ジョウホウ</t>
    </rPh>
    <rPh sb="20" eb="21">
      <t>ト</t>
    </rPh>
    <rPh sb="22" eb="23">
      <t>アツカ</t>
    </rPh>
    <rPh sb="25" eb="26">
      <t>カン</t>
    </rPh>
    <rPh sb="28" eb="30">
      <t>ジョウコウ</t>
    </rPh>
    <rPh sb="33" eb="35">
      <t>ドウイ</t>
    </rPh>
    <rPh sb="39" eb="41">
      <t>ホショウ</t>
    </rPh>
    <rPh sb="41" eb="43">
      <t>イタク</t>
    </rPh>
    <rPh sb="43" eb="45">
      <t>ケイヤク</t>
    </rPh>
    <rPh sb="45" eb="47">
      <t>ヤッカン</t>
    </rPh>
    <rPh sb="48" eb="50">
      <t>ケイヤク</t>
    </rPh>
    <rPh sb="50" eb="52">
      <t>ジョウコウ</t>
    </rPh>
    <rPh sb="53" eb="55">
      <t>ショウニン</t>
    </rPh>
    <rPh sb="57" eb="60">
      <t>ホンケイヤク</t>
    </rPh>
    <rPh sb="61" eb="63">
      <t>テイケツ</t>
    </rPh>
    <phoneticPr fontId="2"/>
  </si>
  <si>
    <t>氏　名</t>
    <rPh sb="0" eb="1">
      <t>シ</t>
    </rPh>
    <rPh sb="2" eb="3">
      <t>メイ</t>
    </rPh>
    <phoneticPr fontId="2"/>
  </si>
  <si>
    <t>【 取扱会社 】</t>
    <rPh sb="2" eb="4">
      <t>トリアツカイ</t>
    </rPh>
    <rPh sb="4" eb="6">
      <t>カイシャ</t>
    </rPh>
    <phoneticPr fontId="2"/>
  </si>
  <si>
    <t>1　乙は丙に対し，初回保証委託料として表面の金額を丙の指定する方法により支払う。また、乙は，第3条に定める保証期間の</t>
    <rPh sb="19" eb="20">
      <t>オモテ</t>
    </rPh>
    <phoneticPr fontId="2"/>
  </si>
  <si>
    <t>　　間，本契約締結以降 1年毎に，表面記載の金額を年間保証委託料として丙の指定する方法により支払う。</t>
    <rPh sb="17" eb="18">
      <t>ヒョウ</t>
    </rPh>
    <rPh sb="29" eb="31">
      <t>イタク</t>
    </rPh>
    <phoneticPr fontId="2"/>
  </si>
  <si>
    <t xml:space="preserve">    賃と共に支払われる費用のうち，1面記載の金員（以下総称して「月額賃料」という）。居住用物件については，水道光熱費等</t>
    <rPh sb="60" eb="61">
      <t>トウ</t>
    </rPh>
    <phoneticPr fontId="2"/>
  </si>
  <si>
    <t xml:space="preserve">    の変動費も月額賃料に含める。</t>
    <rPh sb="5" eb="7">
      <t>ヘンドウ</t>
    </rPh>
    <rPh sb="7" eb="8">
      <t>ヒ</t>
    </rPh>
    <phoneticPr fontId="2"/>
  </si>
  <si>
    <t>家賃保証サービス契約書</t>
    <phoneticPr fontId="2"/>
  </si>
  <si>
    <t>賃貸人（以下「甲」という），賃借人（以下「乙」という），連帯保証人（以下「丁」という）及びニッポンインシュア株式会社（以下「丙」</t>
    <phoneticPr fontId="2"/>
  </si>
  <si>
    <t>という）とは，1面記載の賃貸物件（以下「本物件」という）の賃貸借契約（以下「原契約」という）に関し，次のとおり家賃保証サー</t>
    <phoneticPr fontId="2"/>
  </si>
  <si>
    <t xml:space="preserve">   （1）原契約があらかじめ丙が承認した内容と異なる内容であるとき。この場合，丙は本契約に基づく保証債務全部について履</t>
    <phoneticPr fontId="2"/>
  </si>
  <si>
    <t>ビス契約（以下「本契約」という）を締結する。</t>
    <phoneticPr fontId="2"/>
  </si>
  <si>
    <t xml:space="preserve">    行の責を負わない。</t>
    <phoneticPr fontId="2"/>
  </si>
  <si>
    <t>第1条（保証委託）
　　　　</t>
    <phoneticPr fontId="2"/>
  </si>
  <si>
    <t xml:space="preserve">   （2）甲が丙に対する前条2項，6項の通知を怠ったとき。この場合，丙は当該通知を怠った滞納月額賃料に関わる保証債務に</t>
    <phoneticPr fontId="2"/>
  </si>
  <si>
    <t>乙は，本委託契約の定めるところに従い，原契約に基づいて乙が甲に対して負担する債務に関し，丙にその保証を委託し，丙は</t>
    <phoneticPr fontId="2"/>
  </si>
  <si>
    <t xml:space="preserve">   つ いて履行の責を負わない。</t>
    <phoneticPr fontId="2"/>
  </si>
  <si>
    <t>これを受託する。</t>
    <phoneticPr fontId="2"/>
  </si>
  <si>
    <t xml:space="preserve">   （3）甲が乙に対する前条第3項の解除の通知を丙による要求がされた日から1か月以内に行なわなかったとき。この場合，丙</t>
    <phoneticPr fontId="2"/>
  </si>
  <si>
    <t>第2条（保証委託料等）</t>
    <phoneticPr fontId="2"/>
  </si>
  <si>
    <t xml:space="preserve">    は丙による要求がなされた日から1か月を経過した日以降に生じるべき保証債務全部について履行の責を負わない。</t>
    <phoneticPr fontId="2"/>
  </si>
  <si>
    <t>1　乙は丙に対し，初回保証委託料として1面の金額を丙の指定する方法により支払う。</t>
    <phoneticPr fontId="2"/>
  </si>
  <si>
    <t xml:space="preserve">   （4）丙の要求にもかかわらず，甲が前条第4項に定める訴訟提起を丙による要請があった日から1か月以内に行われなかった</t>
    <phoneticPr fontId="2"/>
  </si>
  <si>
    <t>2　乙は，第3条に定める保証期間の間，本契約締結以降1年毎に，1面記載の金額を年間保証料として丙の指定する方法により</t>
    <phoneticPr fontId="2"/>
  </si>
  <si>
    <t xml:space="preserve">    とき。この場合，丙は丙による要求があった日から1か月を経過した日以降に生じるべき保証債務全部について履行の責を負</t>
    <phoneticPr fontId="2"/>
  </si>
  <si>
    <t xml:space="preserve">    支払う。</t>
    <phoneticPr fontId="2"/>
  </si>
  <si>
    <t xml:space="preserve">    わない。</t>
    <phoneticPr fontId="2"/>
  </si>
  <si>
    <t>3　原契約が原契約期間の満了日前に終了した場合，又は第4条第1項第1号に定める月額賃料が保証期間の途中で減額された</t>
    <phoneticPr fontId="2"/>
  </si>
  <si>
    <t xml:space="preserve">    場合であっても，丙は乙が前項の規定により支払った保証委託料は返還を要せず，乙はこれに異議を 述べない。</t>
    <phoneticPr fontId="2"/>
  </si>
  <si>
    <t xml:space="preserve">   により拡大した保証債務全部について履行の責を負わない。</t>
    <phoneticPr fontId="2"/>
  </si>
  <si>
    <t xml:space="preserve">   （6）本契約の締結に際して，甲又はその委託を受けた第三者が乙の信用調査に影響を与える事実（乙の資産状況や入居者</t>
    <phoneticPr fontId="2"/>
  </si>
  <si>
    <t>第3条（保証期間）</t>
    <phoneticPr fontId="2"/>
  </si>
  <si>
    <t>1　本保証契約に基づく保証の効力は，甲または丙が本保証契約に基づく初回保証料を受領し，本契約書原本を受領した時点で</t>
    <phoneticPr fontId="2"/>
  </si>
  <si>
    <t>2　保証債務履行後に丙が前項の各号のいずれかの事由があることを知ったときは，甲は丙に対し保証債務の履行として丙から</t>
    <phoneticPr fontId="2"/>
  </si>
  <si>
    <t xml:space="preserve">    発生する。</t>
    <phoneticPr fontId="2"/>
  </si>
  <si>
    <t xml:space="preserve">    受領した金額のうち前項の各号に基づき丙が保証債務の履行の責を負わない金額を丙へ返金しなければならない。</t>
    <phoneticPr fontId="2"/>
  </si>
  <si>
    <t>2　本保証契約に基づき，丙が保証を行う期間は，本契約の日から乙が本物件を退去し明渡しを完了するまでとする。</t>
    <phoneticPr fontId="2"/>
  </si>
  <si>
    <t>3　甲乙間において賃料の支払い義務につき争いが生じた場合，甲は当該争いを自己の責任をもって解決することとし，丙は争い</t>
    <phoneticPr fontId="2"/>
  </si>
  <si>
    <t>3　本契約における明渡しは，電気・ガス・水道の利用状況，郵便物の状況等から，乙が本物件において通常の生活を営んでい</t>
    <phoneticPr fontId="2"/>
  </si>
  <si>
    <t xml:space="preserve">    が解決するまで保証債務の履行を停止する。</t>
    <phoneticPr fontId="2"/>
  </si>
  <si>
    <t xml:space="preserve">    ないと認められるとき，本物件の鍵が甲に返却されたとき，または本物件の室外に置かれたときを含む。</t>
    <phoneticPr fontId="2"/>
  </si>
  <si>
    <t>4　前項の規定に関わらず，乙が以下の各号に定める事由のいずれかに該当した場合で，甲が，該当事由が発生し たことを丙に</t>
    <phoneticPr fontId="2"/>
  </si>
  <si>
    <t xml:space="preserve">   通知することを故意または過失により怠った場合は，丙の甲に対する保証の責を負わない。但し，該当事由につき丙の書面に</t>
    <phoneticPr fontId="2"/>
  </si>
  <si>
    <t xml:space="preserve">    よる承諾があった場合はこの限りではない。</t>
    <phoneticPr fontId="2"/>
  </si>
  <si>
    <t xml:space="preserve">   （1）本物件の用途が変更された場合</t>
    <phoneticPr fontId="2"/>
  </si>
  <si>
    <t xml:space="preserve">   （2）乙の原契約上の地位が第三者に移転した場合</t>
    <phoneticPr fontId="2"/>
  </si>
  <si>
    <t xml:space="preserve">   （3）原契約に基づく貸借権の譲渡・転貸等がなされた場合</t>
    <phoneticPr fontId="2"/>
  </si>
  <si>
    <t xml:space="preserve">   （4）原契約の内容に重大な変更があった場合</t>
    <phoneticPr fontId="2"/>
  </si>
  <si>
    <t xml:space="preserve">   （5）甲と丙との取引基本契約が合意等により解約された場合</t>
    <phoneticPr fontId="2"/>
  </si>
  <si>
    <t xml:space="preserve">   （6）乙が死亡した場合</t>
    <phoneticPr fontId="2"/>
  </si>
  <si>
    <t>第4条（保証の範囲）</t>
    <phoneticPr fontId="2"/>
  </si>
  <si>
    <t>1　 乙が甲に対して負担する債務のうち，次の各号に定める金銭の支払債務を，丙は乙と連帯して保証する。</t>
    <phoneticPr fontId="2"/>
  </si>
  <si>
    <t>丙は，本契約に基づき受託又は受権された事務の全部又は一部を丙が任意に選定する第三者に再委託することができる。</t>
    <phoneticPr fontId="2"/>
  </si>
  <si>
    <t xml:space="preserve">   （1）第3条に定める保証期間に生じた原契約に基づき乙が支払うべき，家賃，共益費及び駐車場料金その他毎月定期的に家</t>
    <phoneticPr fontId="2"/>
  </si>
  <si>
    <t xml:space="preserve">    賃と共に支払われる費用のうち，1面記載の金員（以下総称して「月額賃料」という）。居住用物件については，水道光熱費も</t>
    <phoneticPr fontId="2"/>
  </si>
  <si>
    <t xml:space="preserve">    月額賃料に含める。</t>
    <phoneticPr fontId="2"/>
  </si>
  <si>
    <t xml:space="preserve">   （2）原契約が解除された後，本物件明渡しまでの間の月額賃料相当損害金。ただし，ここで損害金とは，原契約の定めにかか</t>
    <phoneticPr fontId="2"/>
  </si>
  <si>
    <t xml:space="preserve">    わらず，月額賃料と同一額とする。</t>
    <phoneticPr fontId="2"/>
  </si>
  <si>
    <t xml:space="preserve">   （3）明渡しまでに要した一切の費用</t>
    <phoneticPr fontId="2"/>
  </si>
  <si>
    <t xml:space="preserve">   （4）原契約に基づく解約通知義務に違反したことによって発生した金額。なお，本条項に関する保証の限度額は，家賃の1か月</t>
    <rPh sb="55" eb="57">
      <t>ヤチン</t>
    </rPh>
    <phoneticPr fontId="2"/>
  </si>
  <si>
    <t xml:space="preserve">    分相当額とする。</t>
    <phoneticPr fontId="2"/>
  </si>
  <si>
    <t xml:space="preserve">   （1）丙が本契約に基づく保証債務を履行した場合，丙は丁に対して当該債務保証全額を求償することができる。</t>
    <phoneticPr fontId="2"/>
  </si>
  <si>
    <t xml:space="preserve">    また，本条項の違約金が保証の対象となるのは，乙からの申し入れにより解約となった場合に限 り，甲が解除を求めた場合</t>
    <phoneticPr fontId="2"/>
  </si>
  <si>
    <t xml:space="preserve">   （2）丁が原契約に基づく保証債務を履行した場合，丁は丙に対して何ら求償することができない。</t>
    <phoneticPr fontId="2"/>
  </si>
  <si>
    <t xml:space="preserve">    は除く。  </t>
    <phoneticPr fontId="2"/>
  </si>
  <si>
    <t xml:space="preserve">   （6）乙の故意・過失により損傷したと認められる本物件の原状回復費用のうち，乙の負担部分。なお，本条項に関する保証の</t>
    <phoneticPr fontId="2"/>
  </si>
  <si>
    <t xml:space="preserve">   （7）乙が賃料延滞により退去した場合における残置動産の撤去費用（但し，カウンター，パーテーション等，建物に設置された</t>
    <phoneticPr fontId="2"/>
  </si>
  <si>
    <t xml:space="preserve">    造作物の撤去費用を含まない）。なお，撤去作業は原則丙により丙の選任する業者にて行う。</t>
    <phoneticPr fontId="2"/>
  </si>
  <si>
    <t xml:space="preserve">    また，甲にて残置動産を撤去する場合は，予め丙へ費用に関する書面等を提出し，それを丙が認めたものに限る。</t>
    <phoneticPr fontId="2"/>
  </si>
  <si>
    <t>2　丙は次の債務については，特に本契約に付随して特約等の定めがない限り，甲に対して保証する責を負わない。</t>
    <phoneticPr fontId="2"/>
  </si>
  <si>
    <t xml:space="preserve">   （1）月額賃料の滞納により生じた遅延損害金等</t>
    <phoneticPr fontId="2"/>
  </si>
  <si>
    <t xml:space="preserve">   （2）戦争，地震，天災地変等不可抗力によって生じた損害</t>
    <phoneticPr fontId="2"/>
  </si>
  <si>
    <t xml:space="preserve">   （3）火災，ガス爆発，自殺等乙の故意・過失により生じた損害</t>
    <phoneticPr fontId="2"/>
  </si>
  <si>
    <t xml:space="preserve">   （4）その他，本条第1項に含まれない債務</t>
    <phoneticPr fontId="2"/>
  </si>
  <si>
    <t>3　丙は，乙が前条3項に該当した場合には，乙が甲に対して，本契約に関して本物件を明渡したものとみなし，丙は，以後の代位</t>
    <phoneticPr fontId="2"/>
  </si>
  <si>
    <t xml:space="preserve">    弁済を行わないことができる。</t>
    <phoneticPr fontId="2"/>
  </si>
  <si>
    <t>4　以下の各項に掲げる場合，丙は，各項に掲げる状況が終局的に解決されない限り，保証債務の履行を停止することができる。</t>
    <phoneticPr fontId="2"/>
  </si>
  <si>
    <t xml:space="preserve">   （1）甲と乙との間で，賃料等の存否またはその金額について争いがあって乙がその支払いを行わない場合。</t>
    <phoneticPr fontId="2"/>
  </si>
  <si>
    <t xml:space="preserve">   （2）戦争，地震，天変地異等不可抗力によって物件の状況が本契約締結時と比べ変化し，乙が甲に対し従前の賃料等を支払</t>
    <phoneticPr fontId="2"/>
  </si>
  <si>
    <t xml:space="preserve">    うことが相当ではないと認められる場合。</t>
    <phoneticPr fontId="2"/>
  </si>
  <si>
    <t>第5条（保証債務の履行）</t>
    <phoneticPr fontId="2"/>
  </si>
  <si>
    <t>1　乙が原契約に基づく債務履行の全部又は一部を遅滞したときは，丙は甲に保証債務を履行（但し，第4条に定め る保証の範</t>
    <phoneticPr fontId="2"/>
  </si>
  <si>
    <t xml:space="preserve">   囲を限度とする）した上で，次項に基づき乙に求償することができる。</t>
    <phoneticPr fontId="2"/>
  </si>
  <si>
    <t>2　丙が甲に保証債務を履行したときは，乙は丙に対して次の各号に定める金額を直ちに支払わなければならない。</t>
    <phoneticPr fontId="2"/>
  </si>
  <si>
    <t>1　いずれの当事者（以下，本条において「受領者」という。）も，本契約に関連して知り得た他の当事者（以下，本条において「開示</t>
    <phoneticPr fontId="2"/>
  </si>
  <si>
    <t xml:space="preserve">   （1）丙の甲に対する保証履行額</t>
    <phoneticPr fontId="2"/>
  </si>
  <si>
    <t xml:space="preserve">   （2）代位弁済1回につき，1,000円（税込）の事務手数料</t>
    <phoneticPr fontId="2"/>
  </si>
  <si>
    <t xml:space="preserve">   （3）代位弁済した日の翌日から，代位弁済額に対して，支払い済みに至るまで年14.6％の割合による遅延損害金</t>
    <phoneticPr fontId="2"/>
  </si>
  <si>
    <t xml:space="preserve">   （1）受領者が秘密保持義務を負うことなく既に保有している情報</t>
    <phoneticPr fontId="2"/>
  </si>
  <si>
    <t xml:space="preserve">   （4）丙の乙に対する求償権実行又は保全に要した費用</t>
    <phoneticPr fontId="2"/>
  </si>
  <si>
    <t xml:space="preserve">   （2）受領者が秘密保持義務を負うことなく第三者から正当に入手した情報</t>
    <phoneticPr fontId="2"/>
  </si>
  <si>
    <t>3　乙が原契約に基づき甲に負担すべき債務を履行しないことにつき正当な事由がある場合には，乙は丙に月額賃料の支払期日</t>
    <phoneticPr fontId="2"/>
  </si>
  <si>
    <t xml:space="preserve">   （3）受領者が独自に入手した情報</t>
    <phoneticPr fontId="2"/>
  </si>
  <si>
    <t xml:space="preserve">    の前日までにその事由を通知しなければならない。</t>
    <phoneticPr fontId="2"/>
  </si>
  <si>
    <t xml:space="preserve">   （4）受領者が本契約に違反することなく受領し，かつ受領の前後を問わず公知となった情報</t>
    <phoneticPr fontId="2"/>
  </si>
  <si>
    <t>第6条（事前求償）</t>
    <phoneticPr fontId="2"/>
  </si>
  <si>
    <t xml:space="preserve">   （5）裁判所等の発する令状に基づいて行われる裁判所もしくは政府機関への情報開示，又は証券取引所等の自主規制団体の</t>
    <phoneticPr fontId="2"/>
  </si>
  <si>
    <t>1　乙が次の各号のいずれかに該当する事由が生じたときは，丙は保証債務の履行前であっても乙に対し事前に求償権を行使す</t>
    <phoneticPr fontId="2"/>
  </si>
  <si>
    <t xml:space="preserve">    規制等に基づいて行われる情報開示の対象となるもの</t>
    <phoneticPr fontId="2"/>
  </si>
  <si>
    <t xml:space="preserve">    ることができる。</t>
    <phoneticPr fontId="2"/>
  </si>
  <si>
    <t xml:space="preserve">   （1）乙の甲に対する債務（但し，第4条第1項に定める債務に限る）が弁済期にあるとき</t>
    <phoneticPr fontId="2"/>
  </si>
  <si>
    <t xml:space="preserve">   （2）乙が破産手続開始決定を受け，かつ，丙がその破産財団の配当に加入しないとき</t>
    <phoneticPr fontId="2"/>
  </si>
  <si>
    <t>2　前項により丙が乙に対し求償権を行使する場合は，乙は民法第461条（主たる債務者が保証人に対して償還をする場合）に基</t>
    <phoneticPr fontId="2"/>
  </si>
  <si>
    <t xml:space="preserve">    づく抗弁権をあらかじめ放棄する。ただし，丙が事前求償権を行使する場合，乙は甲に弁済することができ，その弁済がなされ</t>
    <phoneticPr fontId="2"/>
  </si>
  <si>
    <t xml:space="preserve">   た場合はこれに対応する事前求償は消滅する。</t>
    <phoneticPr fontId="2"/>
  </si>
  <si>
    <t>第7条（求償の方法）</t>
    <phoneticPr fontId="2"/>
  </si>
  <si>
    <t>1　丙は，自己が履行した保証債務にかかる求償権を行使する場合または事前求償権を行使する場合は，法令上認められている</t>
    <phoneticPr fontId="2"/>
  </si>
  <si>
    <t xml:space="preserve">    場合や乙の承諾がある場合等の正当な理由がある場合，以下の行為を行うことができる。</t>
    <phoneticPr fontId="2"/>
  </si>
  <si>
    <t xml:space="preserve">   （1）乙において月額賃料の滞納が生じたときに，乙に対し，電報，電話，訪問，差置き，封書により通知等相当の手段により支</t>
    <phoneticPr fontId="2"/>
  </si>
  <si>
    <t xml:space="preserve">    払を行うよう督促を行うこと。</t>
    <phoneticPr fontId="2"/>
  </si>
  <si>
    <t xml:space="preserve">   （2）乙があらかじめ指定した緊急連絡先その他の関係者へ連絡すること。</t>
    <phoneticPr fontId="2"/>
  </si>
  <si>
    <t>2　明渡しが成立した場合，乙は本物件に残置された動産類の所有権を放棄し，丙が当該動産類を即時に搬出，運搬，処分する</t>
    <phoneticPr fontId="2"/>
  </si>
  <si>
    <t xml:space="preserve">   こと，また，保管することに何ら異議を申し出ない。</t>
    <phoneticPr fontId="2"/>
  </si>
  <si>
    <t>3　乙は，丙または丙の委任を受けた代理人が，明渡し成立後の残置物について，その残置物を6ヶ月間保管し（ただし長期間保</t>
    <phoneticPr fontId="2"/>
  </si>
  <si>
    <t xml:space="preserve">   管不可能な物品については，適宜処分する），保管期間中に乙から当該残置物の返還の申出がない場合は，保管期間経過後</t>
    <phoneticPr fontId="2"/>
  </si>
  <si>
    <t>1　自らまたは自らの役員（業務を執行する社員，取締役，執行役またはこれらに準ずる者をいう。）が，暴力団，暴力団関係企業，</t>
    <phoneticPr fontId="2"/>
  </si>
  <si>
    <t xml:space="preserve">   に処分できる。なお，乙はこの場合，本物件に残置された動産の所有権を放棄し，丙が当該動産を搬出，運搬，保管，処分する</t>
    <phoneticPr fontId="2"/>
  </si>
  <si>
    <t xml:space="preserve">    総会屋もしくはこれらに準ずる者またはその構成員（以下総称して「反社会的勢力」という。）ではないこと。</t>
    <phoneticPr fontId="2"/>
  </si>
  <si>
    <t xml:space="preserve">    ことに何ら異議を申し出ない。    </t>
    <phoneticPr fontId="2"/>
  </si>
  <si>
    <t>4　丙が保管する乙の動産類の全部又は一部の紛失・毀損等の損害が生じた場合においても，丙の責任によって動産類の紛失</t>
    <phoneticPr fontId="2"/>
  </si>
  <si>
    <t xml:space="preserve">    ・毀損等の損害が生じた場合を除いて，丙は乙に対して一切の責任を負わない。</t>
    <phoneticPr fontId="2"/>
  </si>
  <si>
    <t xml:space="preserve">   （1）甲または丙に対する脅迫的な言動または暴力を用いる行為。</t>
    <phoneticPr fontId="2"/>
  </si>
  <si>
    <t>第8条（甲の義務）</t>
    <phoneticPr fontId="2"/>
  </si>
  <si>
    <t xml:space="preserve">   （2）偽計または威力を用いて甲または丙の業務を妨害し，または信用を毀損する行為。</t>
    <phoneticPr fontId="2"/>
  </si>
  <si>
    <t>1　甲は以下の場合には，直ちに変更内容を丙に通知しなければならない。</t>
    <phoneticPr fontId="2"/>
  </si>
  <si>
    <t xml:space="preserve">   （1）原契約が変更されたとき。</t>
    <phoneticPr fontId="2"/>
  </si>
  <si>
    <t>甲，乙及び丁について，次のいずれかに該当した場合には，丙は何らの催告もせずして，本契約を解除することができる。</t>
    <phoneticPr fontId="2"/>
  </si>
  <si>
    <t xml:space="preserve">   （2）本物件の管理者の変更等本物件の管理状況の著しい変更があったとき。</t>
    <phoneticPr fontId="2"/>
  </si>
  <si>
    <t xml:space="preserve">   （3）その他，本契約締結に際し，甲が丙に提供した情報に変更があったとき。</t>
    <phoneticPr fontId="2"/>
  </si>
  <si>
    <t>2　甲は第4条1項（1）（2）の債務の不払いが生じた場合には，丙所定の代位弁済請求書（以下「代位弁済請求書」という）により，</t>
    <phoneticPr fontId="2"/>
  </si>
  <si>
    <t xml:space="preserve">    当該月額賃料の支払日の属する月の翌月末日までに丙に対しその旨を通知しなければならない。</t>
    <phoneticPr fontId="2"/>
  </si>
  <si>
    <t>本契約に定めのない事項については，甲乙丙丁は，関連法規及び一般慣習に従い誠意を持って協議の上処理する。</t>
    <phoneticPr fontId="2"/>
  </si>
  <si>
    <t>3　乙が原契約に基づく月額賃料の支払いを3か月分遅延した場合において，甲は丙の要求があるときには，速やかに丙の指定</t>
    <phoneticPr fontId="2"/>
  </si>
  <si>
    <t xml:space="preserve">   する弁護士を選任の上，乙が本物件の明渡しをしない場合は，甲は乙に対して本物件の明渡し等を請求する訴訟を提起しな</t>
    <phoneticPr fontId="2"/>
  </si>
  <si>
    <t xml:space="preserve">   ければならない。</t>
    <phoneticPr fontId="2"/>
  </si>
  <si>
    <t>4　第1項ないし第3項までに定めるほか，甲は丙の履行すべき保証債務が拡大することを防止するため，丙の要求に従って合理</t>
    <phoneticPr fontId="2"/>
  </si>
  <si>
    <t xml:space="preserve">    的な協力を行わなければならない。</t>
    <phoneticPr fontId="2"/>
  </si>
  <si>
    <t>5　甲は第4条1項（3）（4）（5）（6）（7）の債務の不払いが生じた場合には，丙に対して代位弁済請求書により，退去明渡し完了日</t>
    <phoneticPr fontId="2"/>
  </si>
  <si>
    <t xml:space="preserve">    から60日以内にその旨を通知しなければならない。</t>
    <phoneticPr fontId="2"/>
  </si>
  <si>
    <t>6　丙が乙に対し求償権を行使するにあたって，丙の要求があるときは，甲は丙に対して必要な協力をしなければならない。</t>
    <phoneticPr fontId="2"/>
  </si>
  <si>
    <t>福岡県福岡市中央区天神 2丁目14-2　福岡証券ビル 6Ｆ</t>
    <rPh sb="0" eb="2">
      <t>フクオカ</t>
    </rPh>
    <rPh sb="2" eb="3">
      <t>ケン</t>
    </rPh>
    <rPh sb="3" eb="6">
      <t>フクオカシ</t>
    </rPh>
    <rPh sb="6" eb="9">
      <t>チュウオウク</t>
    </rPh>
    <rPh sb="9" eb="11">
      <t>テンジン</t>
    </rPh>
    <rPh sb="13" eb="15">
      <t>チョウメ</t>
    </rPh>
    <rPh sb="20" eb="22">
      <t>フクオカ</t>
    </rPh>
    <rPh sb="22" eb="24">
      <t>ショウケン</t>
    </rPh>
    <phoneticPr fontId="2"/>
  </si>
  <si>
    <t>ニッポンインシュア 株式会社</t>
    <rPh sb="10" eb="14">
      <t>カブシキガイシャ</t>
    </rPh>
    <phoneticPr fontId="2"/>
  </si>
  <si>
    <t>〒810-0001</t>
    <phoneticPr fontId="2"/>
  </si>
  <si>
    <t>保証人の有無</t>
    <rPh sb="0" eb="3">
      <t>ホショウニン</t>
    </rPh>
    <rPh sb="4" eb="6">
      <t>ウム</t>
    </rPh>
    <phoneticPr fontId="2"/>
  </si>
  <si>
    <t>Ｅ２</t>
    <phoneticPr fontId="2"/>
  </si>
  <si>
    <t>Ｅ３</t>
    <phoneticPr fontId="2"/>
  </si>
  <si>
    <t>Ｅ４</t>
    <phoneticPr fontId="2"/>
  </si>
  <si>
    <t>2　原契約が原契約期間の満了日前に終了した場合，又は第4条第1項第1号に定める月額賃料が保証期間の途中で減額された</t>
    <phoneticPr fontId="2"/>
  </si>
  <si>
    <t xml:space="preserve">   （4）原契約に基づく解約通知義務に違反したことによって発生した金額。なお，本条項に関する保証の限度額は，家賃の1か月</t>
    <phoneticPr fontId="2"/>
  </si>
  <si>
    <t xml:space="preserve">    分相当額とする。</t>
    <phoneticPr fontId="2"/>
  </si>
  <si>
    <t xml:space="preserve">   （5）原契約に基づく短期解約による違約金の支払義務。なお，本条項に関する保証の限度額は，家賃の1か月分相当額とする。</t>
    <rPh sb="13" eb="14">
      <t>タン</t>
    </rPh>
    <phoneticPr fontId="2"/>
  </si>
  <si>
    <t xml:space="preserve">    また，本条項の違約金が保証の対象となるのは，乙からの申し入れにより解約となった場合に限 り，甲が解除を求めた場合は</t>
    <phoneticPr fontId="2"/>
  </si>
  <si>
    <t xml:space="preserve">    除く。   </t>
    <phoneticPr fontId="2"/>
  </si>
  <si>
    <t xml:space="preserve">   （6）乙の故意・過失により損傷したと認められる本物件の原状回復費用のうち，乙の負担部分。なお，本条項に関する保証の</t>
    <phoneticPr fontId="2"/>
  </si>
  <si>
    <t xml:space="preserve">   （2）代位弁済1回につき，1,000円（税込）の事務手数料</t>
    <phoneticPr fontId="2"/>
  </si>
  <si>
    <t>3　乙が原契約に基づく月額賃料の支払いを3か月分遅延した場合において，甲は丙の要求があるときには，速やかに丙の指定</t>
    <phoneticPr fontId="2"/>
  </si>
  <si>
    <t xml:space="preserve">                                                                                                                                                             【 個人情報処理の外部委託 】　　　　　　　　　　　　　　　　　　　　　　　　　　　　　　　　　　　　　　　　　　　　　　　　　　　　　　　　                                                                   当社が保有する個人情報の処理を外部委託をするときは、必要な契約を締結し、適切な管理・監督を行います。                                                                                                                                                                                【 開示対象個人情報の開示、訂正、利用停止の申し立て 】　当社は本人からの求めに応じ、個人情報の利用目的の通知、開示、訂正、追加または削除、利用停止、消去、第三者への提供の停止に対応します。　　　　　　　　　　　　　　　　　　　　                                                                                                                              この場合、下記の 【 個人情報保護に関するお問い合わせ窓口 】までご連絡ください。                                                                                                                                        ※開示請求は手数料1,080円（1件）かかります。　　　　　　　　　　　　　　　　　　　　　　　　　　　　　　【 個人情報保護に関するお問合せ窓口 】　　　　　　　　　　　　　　　　　　　　　　　　　　　　　　　                                      湘南賃貸保証株式会社 　個人情報担当窓口　　　　　　　　　　　　　　　　　　　　　　　　　　　　　　　　　　　　　　　　　　　　　　　　　　　　　　　　　　　　　　　　　　　　　　　　　　　　　　　　　　個人情報保護管理者 ： 有馬　久喜</t>
    <rPh sb="1083" eb="1085">
      <t>ショウナン</t>
    </rPh>
    <rPh sb="1085" eb="1087">
      <t>チンタイ</t>
    </rPh>
    <rPh sb="1087" eb="1089">
      <t>ホショウ</t>
    </rPh>
    <rPh sb="1089" eb="1091">
      <t>カブシキ</t>
    </rPh>
    <rPh sb="1091" eb="1093">
      <t>カイシャ</t>
    </rPh>
    <rPh sb="1197" eb="1199">
      <t>アリマ</t>
    </rPh>
    <rPh sb="1200" eb="1201">
      <t>ヒサ</t>
    </rPh>
    <rPh sb="1201" eb="1202">
      <t>キ</t>
    </rPh>
    <phoneticPr fontId="2"/>
  </si>
  <si>
    <t>賃貸人（以下「甲」という），賃借人（以下「乙」という），連帯保証人（以下「丁」という）及び湘南賃貸保証株式会社（以下「丙」とい</t>
    <rPh sb="45" eb="47">
      <t>ショウナン</t>
    </rPh>
    <rPh sb="47" eb="49">
      <t>チンタイ</t>
    </rPh>
    <rPh sb="49" eb="51">
      <t>ホショウ</t>
    </rPh>
    <rPh sb="51" eb="55">
      <t>カブシキガイシャ</t>
    </rPh>
    <phoneticPr fontId="2"/>
  </si>
  <si>
    <t>う）とは，1面記載の賃貸物件（以下「本物件」という）の賃貸借契約（以下「原契約」という）に関し，次のとおり家賃保証サービス</t>
    <phoneticPr fontId="2"/>
  </si>
  <si>
    <t>契約（以下「本契約」という）を締結する。</t>
    <phoneticPr fontId="2"/>
  </si>
  <si>
    <t>〒251-0052</t>
    <phoneticPr fontId="2"/>
  </si>
  <si>
    <t>神奈川県藤沢市藤沢223-2</t>
    <rPh sb="0" eb="4">
      <t>カナガワケン</t>
    </rPh>
    <rPh sb="4" eb="7">
      <t>フジサワシ</t>
    </rPh>
    <rPh sb="7" eb="9">
      <t>フジサワ</t>
    </rPh>
    <phoneticPr fontId="2"/>
  </si>
  <si>
    <t>湘南賃貸保証株式会社</t>
    <rPh sb="0" eb="2">
      <t>ショウナン</t>
    </rPh>
    <rPh sb="2" eb="4">
      <t>チンタイ</t>
    </rPh>
    <rPh sb="4" eb="6">
      <t>ホショウ</t>
    </rPh>
    <rPh sb="6" eb="10">
      <t>カブシキガイシャ</t>
    </rPh>
    <phoneticPr fontId="2"/>
  </si>
  <si>
    <t xml:space="preserve"> ・・・　居住用を選択してください。</t>
    <rPh sb="5" eb="8">
      <t>キョジュウヨウ</t>
    </rPh>
    <rPh sb="9" eb="11">
      <t>センタク</t>
    </rPh>
    <phoneticPr fontId="2"/>
  </si>
  <si>
    <t>ユーミー小田原ＡＣ</t>
    <rPh sb="4" eb="7">
      <t>オダワラ</t>
    </rPh>
    <phoneticPr fontId="2"/>
  </si>
  <si>
    <t>ユーミー東海大ＡＣ</t>
    <rPh sb="4" eb="7">
      <t>トウカイダイ</t>
    </rPh>
    <phoneticPr fontId="2"/>
  </si>
  <si>
    <t>ユーミー茅ケ崎ＡＣ</t>
    <rPh sb="4" eb="7">
      <t>チガサキ</t>
    </rPh>
    <phoneticPr fontId="2"/>
  </si>
  <si>
    <t>ユーミー平塚支店</t>
    <rPh sb="4" eb="6">
      <t>ヒラツカ</t>
    </rPh>
    <rPh sb="6" eb="8">
      <t>シテン</t>
    </rPh>
    <phoneticPr fontId="2"/>
  </si>
  <si>
    <t>ユーミー藤沢支店</t>
    <rPh sb="4" eb="5">
      <t>フジ</t>
    </rPh>
    <rPh sb="5" eb="6">
      <t>サワ</t>
    </rPh>
    <rPh sb="6" eb="8">
      <t>シテン</t>
    </rPh>
    <phoneticPr fontId="2"/>
  </si>
  <si>
    <t>2341597</t>
    <phoneticPr fontId="2"/>
  </si>
  <si>
    <t>神奈川県湘南区湘南町1-2-3</t>
    <rPh sb="0" eb="4">
      <t>カナガワケン</t>
    </rPh>
    <rPh sb="4" eb="6">
      <t>ショウナン</t>
    </rPh>
    <rPh sb="6" eb="7">
      <t>ク</t>
    </rPh>
    <rPh sb="7" eb="9">
      <t>ショウナン</t>
    </rPh>
    <rPh sb="9" eb="10">
      <t>マチ</t>
    </rPh>
    <phoneticPr fontId="2"/>
  </si>
  <si>
    <t>南湘マンション</t>
    <rPh sb="0" eb="1">
      <t>ミナミ</t>
    </rPh>
    <rPh sb="1" eb="2">
      <t>ショウ</t>
    </rPh>
    <phoneticPr fontId="2"/>
  </si>
  <si>
    <t>清掃費</t>
    <rPh sb="0" eb="2">
      <t>セイソウ</t>
    </rPh>
    <rPh sb="2" eb="3">
      <t>ヒ</t>
    </rPh>
    <phoneticPr fontId="2"/>
  </si>
  <si>
    <t xml:space="preserve">   （5）原契約に基づく早期解約による違約金の支払義務。なお，本条項に関する保証の限度額は，家賃の1か月分相当額とする。</t>
    <phoneticPr fontId="2"/>
  </si>
  <si>
    <t xml:space="preserve">    限度額は，家賃の1か月分相当額とする。</t>
    <phoneticPr fontId="2"/>
  </si>
  <si>
    <t>1　第4条1項（1）（2）に定める債務については，第8条2項の通知を受けた日の属する月の最終営業日。</t>
    <rPh sb="39" eb="40">
      <t>ゾク</t>
    </rPh>
    <rPh sb="42" eb="43">
      <t>ツキ</t>
    </rPh>
    <rPh sb="44" eb="46">
      <t>サイシュウ</t>
    </rPh>
    <phoneticPr fontId="2"/>
  </si>
  <si>
    <t>1　第4条1項（1）（2）に定める債務については，第8条2項の通知を受けた日の属する月の最終営業日。</t>
    <rPh sb="39" eb="40">
      <t>ゾク</t>
    </rPh>
    <rPh sb="42" eb="43">
      <t>ツキ</t>
    </rPh>
    <rPh sb="44" eb="46">
      <t>サイシュウ</t>
    </rPh>
    <rPh sb="46" eb="49">
      <t>エイギョウビ</t>
    </rPh>
    <phoneticPr fontId="2"/>
  </si>
  <si>
    <t>ユーミー安心サービス</t>
    <rPh sb="4" eb="6">
      <t>アンシン</t>
    </rPh>
    <phoneticPr fontId="2"/>
  </si>
  <si>
    <t>≪ 当社が保有する個人情報 ≫　　　　　　　　　　　　　　　　　　　　　　　　　　　　　　　　　　　　　　　　　　　　　　当社は、賃貸物件の入居希望者・入居者様・連帯保証人様・入居家族様・同居者様・管理や媒介の委託を受けた不動産所有者その他利権者（以下総称してお客様といいます）の個人情報を有しています。お客様の個人情報は、当社のデータベースシステム等の登録する場合があります。登録されるお客様」の個人情報は、ご来店アンケート、入居申込書、公的身分証明書、重要事項説明書、鍵預り証、物件情報及び関係資料、更新・退去等に係る通知書類、火災保険申込書、契約の履行に伴い発生する入金情報です。　　　　　　　　　　　　　　　　　　　　　　　　　　　　　　　　　　　　　　　　　　　【 利用目的 】　　　　　　　　　　　　　　　　　　　　　　　　　　　　　　　　　　　　　　　　　　　　　                                                                                                                                                  ・入居審査、賃貸借契約に付随する契約業務の履行のため　　　　　　　　　　　　　　　　　　　　                                         　・入居者管理のため　　　　　　　　　　　　　　　　　　　　　　　　　　　　　　　　　　　　　                                                            　・情報提供、その他必要事項の連絡、およびダイレクトメールの発送のため　　　　　　　　　                                                                                      【 第3者への提供 】　　　　　　　　　　　　　　　　　　　　　　　　　　　　　　　　　　　　　　　　　　　　　　　当社は個人情報を適切に管理し、あらかじめご本人の同意を得ることなく第3者に提供することはございません。</t>
    <rPh sb="111" eb="114">
      <t>フドウサン</t>
    </rPh>
    <phoneticPr fontId="2"/>
  </si>
  <si>
    <t xml:space="preserve">                                                                                                                                                                  但し、次の場合は第3者提供をご本人の同意を得ることなく行います。・法令に基づく場合。　                                                                                                                       　　　　　　　　　　　　　　　　　　　　　　　　　　　　　　　　　　　　　　　　　　　・人の生命、身体又は財産の保護のため必要がある場合で本人の同意を得るのが困難なとき。　　　　　　　　　　　　　　　　　　　　　　　　　　　　　　　　　　　　　　　　　　　　　　　　　　　　　                                                                                               ・公衆衛生の向上又は児童の健全育成の推進のため特に必要がある場合で、本人の同意を得ることが困難なとき。　　　　　　　　　　　　　　　　　　　　　　　　　　　　　　　　　　　　　　　　　　　　　　                                                       ・国の機関もしくは地方公共団体又はその委託を受けた者が法令の定める事務を遂行するのに協力する必要がある場合で、本人の同意を得ることで当該事務の遂行に支障を及ぼすおそれがあるとき。　　　　　　　　　　　　　　　　　　　　　　　　　　                                                                  　【 個人情報の保護対策 】　　　　　　　　　　　　　　　　　　　　　　　　　　　　　　　　　　　　                                                  　・当社の従業員に対し個人情報保護のために教育を行い、お客様の個人情報を厳重に管理致します。　　　　　　　　　　　　　　　　　　　　　　　　　　　　　　　　　　　　　　　　　　　　　　　　　                                         ・当社が保有するデータベースシステムについては、必要なセキュリティ対策を講じます。　　　　　　　　　　　　　　　　　　　　　　　　　　　　　　　　　　　　　　　　　　　　　　　　　　</t>
    <phoneticPr fontId="2"/>
  </si>
  <si>
    <t xml:space="preserve">   （4）丙の要求にもかかわらず，甲が前条第4項に定める訴訟提起を丙による要請があった日から1か月以内に行われなかっ</t>
    <phoneticPr fontId="2"/>
  </si>
  <si>
    <t xml:space="preserve">    たとき。この場合，丙は丙による要求があった日から1か月を経過した日以降に生じるべき保証債務全部について履行の責</t>
    <phoneticPr fontId="2"/>
  </si>
  <si>
    <t xml:space="preserve">   を負わない。</t>
    <phoneticPr fontId="2"/>
  </si>
  <si>
    <t xml:space="preserve">   等が暴力団・テロ組織・もしくはこれに類する組織に属しあるいは関係した者であること等）について，故意又は過失により事</t>
    <phoneticPr fontId="2"/>
  </si>
  <si>
    <t xml:space="preserve">    実に反する説明を行い，  又は事実についての説明を欠いたときは，丙は全ての債務につき保証の責を負わない。</t>
    <phoneticPr fontId="2"/>
  </si>
  <si>
    <t>第11条（通知義務）</t>
    <phoneticPr fontId="2"/>
  </si>
  <si>
    <t>1　本契約の連帯保証人（以下「丁」という）は，本契約の各条項を承認のうえ，丙に対し，乙が本契約に基づき丙に負担する一</t>
    <phoneticPr fontId="2"/>
  </si>
  <si>
    <t xml:space="preserve">    切の債務について，乙と連帯して保証する事を約し，また丙はこれを承諾した。</t>
    <phoneticPr fontId="2"/>
  </si>
  <si>
    <t>2　乙は月額賃料の支払いを3ヶ月以上怠り，また度々遅延し，賃貸人の催告によってもその支払いをしないときなど乙に債務</t>
    <phoneticPr fontId="2"/>
  </si>
  <si>
    <t>2　乙は月額賃料の支払いを3ヶ月以上怠り，また度々遅延し，賃貸人の催告によってもその支払いをしないときなど乙に債務不</t>
    <phoneticPr fontId="2"/>
  </si>
  <si>
    <t>原契約が定期借家契約の場合，原契約が期間満了により終了すると同時に，本契約も原則として終了し，乙は期間満了後の</t>
    <phoneticPr fontId="2"/>
  </si>
  <si>
    <t>月額賃料の保証債務を負わない。ただし，甲乙間で再契約が締結されるときは，原契約第11条の通知及び同条による丙の承</t>
    <phoneticPr fontId="2"/>
  </si>
  <si>
    <t>諾を必要とする。この場合，同条の通知及び丙の承諾があるときは，再契約の契約期間に応じて本契約上の保証期間も延長</t>
    <phoneticPr fontId="2"/>
  </si>
  <si>
    <t>甲は原契約を変更する場合(月額賃料の減額の変更する場合を除く)には，丙の書面による承諾を得る。原契約の変更は丙の</t>
    <phoneticPr fontId="2"/>
  </si>
  <si>
    <t>乙及び丁は，本契約に関する客観的な取引事実が丙及び丙が加盟する信用情報機関に登録され，当該信用情報機関の加盟</t>
    <phoneticPr fontId="2"/>
  </si>
  <si>
    <t>会員が，自己の取引上の判断のために利用することに同意する。</t>
    <phoneticPr fontId="2"/>
  </si>
  <si>
    <t>1　自らまたは自らの役員（業務を執行する社員，取締役，執行役またはこれらに準ずる者をいう。）が，暴力団，暴力団関係企</t>
    <phoneticPr fontId="2"/>
  </si>
  <si>
    <t xml:space="preserve">    業，総会屋もしくはこれらに準ずる者またはその構成員（以下総称して「反社会的勢力」という。）ではないこと。</t>
    <phoneticPr fontId="2"/>
  </si>
  <si>
    <t>本契約に関する紛争その他の法的手続については，訴額の如何にかかわらず丙の本社または支店所在地を管轄する管轄裁</t>
    <phoneticPr fontId="2"/>
  </si>
  <si>
    <t>判所とすることに合意する。</t>
    <phoneticPr fontId="2"/>
  </si>
  <si>
    <t>甲（または本物件の管理会社）及び丙が合意した場合，甲は丙の指定する金融機関に対し，月額賃料の収納代行業務を委託</t>
    <phoneticPr fontId="2"/>
  </si>
  <si>
    <t>することができる。</t>
    <phoneticPr fontId="2"/>
  </si>
  <si>
    <t xml:space="preserve">   により拡大した保証債務全部について履行の責を負わない。</t>
    <phoneticPr fontId="2"/>
  </si>
  <si>
    <t xml:space="preserve">   （5）甲が丙の要求にもかかわらず，前条第5項の協力を行わなかったとき。この場合，丙はかかる協力が行われなかったこと</t>
    <phoneticPr fontId="2"/>
  </si>
  <si>
    <t>2　保証債務履行後に丙が前項の各号のいずれかの事由があることを知ったときは，甲は丙に対し保証債務の履行として丙</t>
    <phoneticPr fontId="2"/>
  </si>
  <si>
    <t xml:space="preserve">    から受領した金額のうち前項の各号に基づき丙が保証債務の履行の責を負わない金額を丙へ返金しなければならない。</t>
    <phoneticPr fontId="2"/>
  </si>
  <si>
    <t>3　甲乙間において賃料の支払い義務につき争いが生じた場合，甲は当該争いを自己の責任をもって解決することとし，丙は</t>
    <phoneticPr fontId="2"/>
  </si>
  <si>
    <t xml:space="preserve">    争いが解決するまで保証債務の履行を停止する。</t>
    <phoneticPr fontId="2"/>
  </si>
  <si>
    <t>4　前項の争いが解決し，乙の甲に対する賃料支払い義務の存在が明らかになった場合，丙は停止していた保証債務を義務</t>
    <phoneticPr fontId="2"/>
  </si>
  <si>
    <t xml:space="preserve">    の存在が明らかになった範囲で履行する。   </t>
    <phoneticPr fontId="2"/>
  </si>
  <si>
    <t>1　乙は，本契約に基づく乙の丙に対する債務を担保するため，原契約に基づく乙の甲に対する敷金返還請求権 を丙に譲渡</t>
    <phoneticPr fontId="2"/>
  </si>
  <si>
    <t xml:space="preserve">   し，甲はこれを承諾する。甲は，丙から請求があった場合には，原契約に基づいて甲が乙から支払いを受けていない債務</t>
    <phoneticPr fontId="2"/>
  </si>
  <si>
    <t xml:space="preserve">    額を相殺した後に，甲は乙に返還すべき敷金を丙に返還する。</t>
    <phoneticPr fontId="2"/>
  </si>
  <si>
    <t>2　甲は，丙の書面による同意がある場合を除き原契約に関わる敷金返還請求権を丙以外の者に対する譲渡を承諾してはな</t>
    <phoneticPr fontId="2"/>
  </si>
  <si>
    <t>らない。</t>
    <phoneticPr fontId="2"/>
  </si>
  <si>
    <t>本契約に定める保証開始日以降，乙が丙に提出した申込書及び原契約記載事項に変更が生じたとき，又は原契約が終了し</t>
    <phoneticPr fontId="2"/>
  </si>
  <si>
    <t>たときは，乙は丙に対し直ちにその旨並びにかかる変更事由を届け出なければならない。</t>
    <phoneticPr fontId="2"/>
  </si>
  <si>
    <t xml:space="preserve">   知するとともに，丙の同意を得た連帯保証人を立てなければならない。</t>
    <rPh sb="3" eb="4">
      <t>シ</t>
    </rPh>
    <phoneticPr fontId="2"/>
  </si>
  <si>
    <t>5　丁が連帯保証人としての能力を喪失した場合，又はその能力に著しい変動が生じた場合，乙は，ただちに丙にこの旨を通</t>
    <phoneticPr fontId="2"/>
  </si>
  <si>
    <t xml:space="preserve">    不履行が生じている場合は，丁に対し，本物件を明渡す権限及び本物件に残置された動産類の搬出・運搬・保管・処分を</t>
    <phoneticPr fontId="2"/>
  </si>
  <si>
    <t xml:space="preserve">    行う権限を委任する。</t>
    <phoneticPr fontId="2"/>
  </si>
  <si>
    <t>6　丁は丙による個人情報の取扱いについて，別途「個人情報の取扱いに関する条項」に同意する。</t>
    <phoneticPr fontId="2"/>
  </si>
  <si>
    <t>される。ただし，乙が本契約期間中に一度でも月額賃料を滞納し，丙が保証債務を履行していた場合には，丙は，再審査の結</t>
    <phoneticPr fontId="2"/>
  </si>
  <si>
    <t>果承諾した場合であっても，乙に対し初回保証料を請求することができる。</t>
    <phoneticPr fontId="2"/>
  </si>
  <si>
    <t>承諾がない限り丙に対して効力を生じず，原契約に基づく乙の債務のうち当該変更によって拡大された部分については，丙は</t>
    <phoneticPr fontId="2"/>
  </si>
  <si>
    <t>保証債務の履行の責を負わない。</t>
    <phoneticPr fontId="2"/>
  </si>
  <si>
    <t>甲が本契約に定める義務の全部又は一部に違反した場合，丙は本契約を解除する事ができる。この場合，丙は甲に対し，発</t>
    <phoneticPr fontId="2"/>
  </si>
  <si>
    <t>生した損害の賠償を請求することができる。</t>
    <phoneticPr fontId="2"/>
  </si>
  <si>
    <t>1　いずれの当事者（以下，本条において「受領者」という。）も，本契約に関連して知り得た他の当事者（以下，本条において</t>
    <phoneticPr fontId="2"/>
  </si>
  <si>
    <t xml:space="preserve">    いては，この限りではない。</t>
    <phoneticPr fontId="2"/>
  </si>
  <si>
    <t xml:space="preserve">    「開示者」という。）の秘密情報を目的外のために利用してはならない。但し，以下の各号のいずれかに該当する情報につ</t>
    <phoneticPr fontId="2"/>
  </si>
  <si>
    <t xml:space="preserve">   （5）裁判所等の発する令状に基づいて行われる裁判所もしくは政府機関への情報開示，又は証券取引所等の自主規制団</t>
    <phoneticPr fontId="2"/>
  </si>
  <si>
    <t xml:space="preserve">   体 の規制等に基づいて行われる情報開示の対象となるもの</t>
    <phoneticPr fontId="2"/>
  </si>
  <si>
    <t>乙が，丙に弁済した金員が，支払期日の到来した債務全部を消滅させるに足りないときは，丙はこれを，事務手数料，遅延損</t>
    <phoneticPr fontId="2"/>
  </si>
  <si>
    <t>害金，代位弁済金，の順に充当し，乙はこれに異議を述べない。</t>
    <phoneticPr fontId="2"/>
  </si>
  <si>
    <t>1　丙が，本契約に基づき甲に代位弁済をした月数については，原契約における延滞月とみなし，代位弁済月数の合計が原契</t>
    <phoneticPr fontId="2"/>
  </si>
  <si>
    <t>約所定の延滞月数を超えた場合には，原契約の解除事由となる。</t>
    <phoneticPr fontId="2"/>
  </si>
  <si>
    <t>2　丙が，本契約に基づき甲に代位弁済をした額について，乙に求償金の支払いを求める催告は，原契約における延滞賃料に</t>
    <phoneticPr fontId="2"/>
  </si>
  <si>
    <t xml:space="preserve">    ついての甲から乙への催告とみなす。</t>
    <phoneticPr fontId="2"/>
  </si>
  <si>
    <t>甲から取扱会社に対する賃料等の集金管理業務（募集・受領・送金業務のみの場合を含む。以下同じ）に関する委託契約が</t>
    <phoneticPr fontId="2"/>
  </si>
  <si>
    <t>存することを条件として、本契約を適用するものとする。　なお、甲と取扱会社間の当該集金管理業務が終了した旨が乙に通</t>
    <phoneticPr fontId="2"/>
  </si>
  <si>
    <t>知された場合、本契約は、当該通知の時点より効力を失うものとする。　但し、甲と取扱会社間で賃料等の集金管理業務の委</t>
    <phoneticPr fontId="2"/>
  </si>
  <si>
    <t>託契約が締結されていない場合でも、事前に甲・乙間で合意 し本契約を締結した場合は例外とする。　なお、甲と取扱会社間</t>
    <phoneticPr fontId="2"/>
  </si>
  <si>
    <t>で賃料等業務の集金管理の委託契約が終了した場合、乙が入居申込時に保証委託申込を行ったニッポンインシュア株式会</t>
    <phoneticPr fontId="2"/>
  </si>
  <si>
    <t>社（本社：福岡県福岡市中央区天神2-14-2福岡証券ﾋﾞﾙ６Ｆ）にて、乙へ保証承継の案内通知発送後に、本契約を引き継ぐこ</t>
    <phoneticPr fontId="2"/>
  </si>
  <si>
    <t>とがある旨を承諾する。</t>
    <phoneticPr fontId="2"/>
  </si>
  <si>
    <t>※　緊急連絡先様の場合、押印は不要です。親権者の方の場合押印ください。</t>
    <rPh sb="2" eb="4">
      <t>キンキュウ</t>
    </rPh>
    <rPh sb="4" eb="7">
      <t>レンラクサキ</t>
    </rPh>
    <rPh sb="7" eb="8">
      <t>サマ</t>
    </rPh>
    <rPh sb="9" eb="11">
      <t>バアイ</t>
    </rPh>
    <rPh sb="12" eb="14">
      <t>オウイン</t>
    </rPh>
    <rPh sb="15" eb="17">
      <t>フヨウ</t>
    </rPh>
    <rPh sb="20" eb="23">
      <t>シンケンシャ</t>
    </rPh>
    <rPh sb="24" eb="25">
      <t>カタ</t>
    </rPh>
    <rPh sb="26" eb="28">
      <t>バアイ</t>
    </rPh>
    <rPh sb="28" eb="30">
      <t>オウイン</t>
    </rPh>
    <phoneticPr fontId="2"/>
  </si>
  <si>
    <t>※　緊急連絡先様の場合、押印は不要です。親権者の方の場合押印ください。</t>
    <phoneticPr fontId="2"/>
  </si>
  <si>
    <t xml:space="preserve">    等が暴力団・テロ組織・もしくはこれに類する組織に属しあるいは関係した者であること等）について，故意又は過失により事</t>
    <phoneticPr fontId="2"/>
  </si>
  <si>
    <t>4　前項の争いが解決し，乙の甲に対する賃料支払い義務の存在が明らかになった場合，丙は停止していた保証 債務を義務の</t>
    <phoneticPr fontId="2"/>
  </si>
  <si>
    <t xml:space="preserve">    存在が明らかになった範囲で履行する。   </t>
    <phoneticPr fontId="2"/>
  </si>
  <si>
    <t>1　乙は，本契約に基づく乙の丙に対する債務を担保するため，原契約に基づく乙の甲に対する敷金返還請求権 を丙に譲渡し，</t>
    <phoneticPr fontId="2"/>
  </si>
  <si>
    <t xml:space="preserve">   甲はこれを承諾する。甲は，丙から請求があった場合には，原契約に基づいて甲が乙から支払いを受けていない債務額を相殺</t>
    <phoneticPr fontId="2"/>
  </si>
  <si>
    <t xml:space="preserve">    した後に，甲は乙に返還すべき敷金を丙に返還する。</t>
    <phoneticPr fontId="2"/>
  </si>
  <si>
    <t>2　甲は，丙の書面による同意がある場合を除き原契約に関わる敷金返還請求権を丙以外の者に対する譲渡を承諾してはならな</t>
    <phoneticPr fontId="2"/>
  </si>
  <si>
    <t xml:space="preserve"> 　い。</t>
    <phoneticPr fontId="2"/>
  </si>
  <si>
    <t>本契約に定める保証開始日以降，乙が丙に提出した申込書及び原契約記載事項に変更が生じたとき，又は原契約が終了したと</t>
    <phoneticPr fontId="2"/>
  </si>
  <si>
    <t>きは，乙は丙に対し直ちにその旨並びにかかる変更事由を届け出なければならない。</t>
    <phoneticPr fontId="2"/>
  </si>
  <si>
    <t>1　本契約の連帯保証人（以下「丁」という）は，本契約の各条項を承認のうえ，丙に対し，乙が本契約に基づき丙に負担する一切</t>
    <phoneticPr fontId="2"/>
  </si>
  <si>
    <t xml:space="preserve">    の債務について，乙と連帯して保証する事を約し，また丙はこれを承諾した。</t>
    <phoneticPr fontId="2"/>
  </si>
  <si>
    <t xml:space="preserve">    履行が生じている場合は，丁に対し，本物件を明渡す権限及び本物件に残置された動産類の搬出・運搬・保管・処分を行う権</t>
    <phoneticPr fontId="2"/>
  </si>
  <si>
    <t xml:space="preserve">    限を委任する。</t>
    <phoneticPr fontId="2"/>
  </si>
  <si>
    <t>5　丁が連帯保証人としての能力を喪失した場合，又はその能力に著しい変動が生じた場合，乙は，ただちに丙 にこの旨を通知す</t>
    <phoneticPr fontId="2"/>
  </si>
  <si>
    <t xml:space="preserve">   るとともに，丙の同意を得た連帯保証人を立てなければならない。</t>
    <phoneticPr fontId="2"/>
  </si>
  <si>
    <t>原契約が定期借家契約の場合，原契約が期間満了により終了すると同時に，本契約も原則として終了し，乙は期間満了後の月</t>
    <phoneticPr fontId="2"/>
  </si>
  <si>
    <t>額賃料の保証債務を負わない。ただし，甲乙間で再契約が締結されるときは，原契約第11条の通知及び同条による丙の承諾を</t>
    <phoneticPr fontId="2"/>
  </si>
  <si>
    <t>必要とする。この場合，同条の通知及び丙の承諾があるときは，再契約の契約期間に応じて本契約上の保証期間も延長される。</t>
    <phoneticPr fontId="2"/>
  </si>
  <si>
    <t>ただし，乙が本契約期間中に一度でも月額賃料を滞納し，丙が保証債務を履行していた場合には，丙は，再審査の結果承諾した</t>
    <phoneticPr fontId="2"/>
  </si>
  <si>
    <t>場合であっても，乙に対し初回保証料を請求することができる。</t>
    <phoneticPr fontId="2"/>
  </si>
  <si>
    <t>甲は原契約を変更する場合(月額賃料の減額の変更する場合を除く)には，丙の書面による承諾を得る。原契約の変更は丙の承</t>
    <phoneticPr fontId="2"/>
  </si>
  <si>
    <t>諾がない限り丙に対して効力を生じず，原契約に基づく乙の債務のうち当該変更によって拡大された部分については，丙は保証</t>
    <phoneticPr fontId="2"/>
  </si>
  <si>
    <t>債務の履行の責を負わない。</t>
    <phoneticPr fontId="2"/>
  </si>
  <si>
    <t>甲が本契約に定める義務の全部又は一部に違反した場合，丙は本契約を解除する事ができる。この場合，丙は甲に対し，発生し</t>
    <phoneticPr fontId="2"/>
  </si>
  <si>
    <t>た損害の賠償を請求することができる。</t>
    <phoneticPr fontId="2"/>
  </si>
  <si>
    <t xml:space="preserve">    者」という。）の秘密情報を目的外のために利用してはならない。但し，以下の各号のいずれかに該当する情報については，こ</t>
    <phoneticPr fontId="2"/>
  </si>
  <si>
    <t xml:space="preserve">    の限りではない。</t>
    <phoneticPr fontId="2"/>
  </si>
  <si>
    <t>乙が，丙に弁済した金員が，支払期日の到来した債務全部を消滅させるに足りないときは，丙はこれを，事務手数料，遅延損害</t>
    <phoneticPr fontId="2"/>
  </si>
  <si>
    <t>金，代位弁済金，の順に充当し，乙はこれに異議を述べない。</t>
    <phoneticPr fontId="2"/>
  </si>
  <si>
    <t>1　丙が，本契約に基づき甲に代位弁済をした月数については，原契約における延滞月とみなし，代位弁済月数の合計が原契約</t>
    <phoneticPr fontId="2"/>
  </si>
  <si>
    <t>所定の延滞月数を超えた場合には，原契約の解除事由となる。</t>
    <phoneticPr fontId="2"/>
  </si>
  <si>
    <t>2　丙が，本契約に基づき甲に代位弁済をした額について，乙に求償金の支払いを求める催告は，原契約における延滞賃料につ</t>
    <phoneticPr fontId="2"/>
  </si>
  <si>
    <t xml:space="preserve">    いての甲から乙への催告とみなす。</t>
    <phoneticPr fontId="2"/>
  </si>
  <si>
    <t>乙及び丁は，本契約に関する客観的な取引事実が丙及び丙が加盟する信用情報機関に登録され，当該信用情報機関の加盟会</t>
    <phoneticPr fontId="2"/>
  </si>
  <si>
    <t>員が，自己の取引上の判断のために利用することに同意する。</t>
    <phoneticPr fontId="2"/>
  </si>
  <si>
    <t>本契約に関する紛争その他の法的手続については，訴額の如何にかかわらず丙の本社または支店所在地を管轄する管轄裁判</t>
    <phoneticPr fontId="2"/>
  </si>
  <si>
    <t>所とすることに合意する。</t>
    <phoneticPr fontId="2"/>
  </si>
  <si>
    <t>甲（または本物件の管理会社）及び丙が合意した場合，甲は丙の指定する金融機関に対し，月額賃料の収納代行業務を委託す</t>
    <phoneticPr fontId="2"/>
  </si>
  <si>
    <t>ることができる。</t>
    <phoneticPr fontId="2"/>
  </si>
  <si>
    <t>3　賃料等が増額された場合は、甲は丙に追加保証料として当該増額分の1ヶ月相当額に本契約時に選択された初回保証料率を</t>
    <rPh sb="40" eb="43">
      <t>ホンケイヤク</t>
    </rPh>
    <rPh sb="43" eb="44">
      <t>ジ</t>
    </rPh>
    <rPh sb="45" eb="47">
      <t>センタク</t>
    </rPh>
    <phoneticPr fontId="2"/>
  </si>
  <si>
    <t xml:space="preserve">    乗じた金額を丙の指定する方法により支払う。但し、増額された賃料等が 5,000円未満の場合は、その支払いを免除する。</t>
    <rPh sb="28" eb="30">
      <t>ゾウガク</t>
    </rPh>
    <rPh sb="33" eb="36">
      <t>チンリョウトウ</t>
    </rPh>
    <phoneticPr fontId="2"/>
  </si>
  <si>
    <t>4　賃料等が増額された場合は、甲は丙に追加保証料として当該増額分の1ヶ月相当額に本契約時に選択された初回</t>
    <rPh sb="40" eb="43">
      <t>ホンケイヤク</t>
    </rPh>
    <rPh sb="43" eb="44">
      <t>ジ</t>
    </rPh>
    <rPh sb="45" eb="47">
      <t>センタク</t>
    </rPh>
    <phoneticPr fontId="2"/>
  </si>
  <si>
    <t xml:space="preserve">    保証料率を乗じた金額を丙の指定する方法により支払う。但し、増額された賃料等が 5,000円未満の場合は、その</t>
    <rPh sb="33" eb="35">
      <t>ゾウガク</t>
    </rPh>
    <rPh sb="38" eb="41">
      <t>チンリョウトウ</t>
    </rPh>
    <phoneticPr fontId="2"/>
  </si>
  <si>
    <t xml:space="preserve">    支払いを免除する。</t>
    <phoneticPr fontId="2"/>
  </si>
  <si>
    <t>5　本条1項に基づく丙の保証金額の総額は，居住用は1面記載の月額賃料の24か月分相当額、事業用は6か月分相当額を上限とする。</t>
    <rPh sb="21" eb="24">
      <t>キョジュウヨウ</t>
    </rPh>
    <rPh sb="44" eb="47">
      <t>ジギョウヨウ</t>
    </rPh>
    <rPh sb="50" eb="51">
      <t>ゲツ</t>
    </rPh>
    <rPh sb="51" eb="52">
      <t>ブン</t>
    </rPh>
    <rPh sb="52" eb="54">
      <t>ソウトウ</t>
    </rPh>
    <rPh sb="54" eb="55">
      <t>ガク</t>
    </rPh>
    <phoneticPr fontId="2"/>
  </si>
  <si>
    <t>5　本条1項に基づく丙の保証金額の総額は，居住用は1面記載の月額賃料の24か月分相当額、事業用は6か月分相当額を上限</t>
    <rPh sb="21" eb="24">
      <t>キョジュウヨウ</t>
    </rPh>
    <rPh sb="44" eb="47">
      <t>ジギョウヨウ</t>
    </rPh>
    <rPh sb="50" eb="51">
      <t>ゲツ</t>
    </rPh>
    <rPh sb="51" eb="52">
      <t>ブン</t>
    </rPh>
    <rPh sb="52" eb="54">
      <t>ソウトウ</t>
    </rPh>
    <rPh sb="54" eb="55">
      <t>ガク</t>
    </rPh>
    <phoneticPr fontId="2"/>
  </si>
  <si>
    <t xml:space="preserve">    とする。</t>
    <phoneticPr fontId="2"/>
  </si>
  <si>
    <t>所在地</t>
    <rPh sb="0" eb="3">
      <t>ショザイチ</t>
    </rPh>
    <phoneticPr fontId="2"/>
  </si>
  <si>
    <t>〒251-0052</t>
    <phoneticPr fontId="2"/>
  </si>
  <si>
    <t xml:space="preserve">     株式会社ユーミーClass</t>
    <rPh sb="5" eb="9">
      <t>カブシキガイシャ</t>
    </rPh>
    <phoneticPr fontId="2"/>
  </si>
  <si>
    <t>神奈川県藤沢市藤沢223-2　ユーミー藤沢センタービル7階</t>
    <phoneticPr fontId="2"/>
  </si>
  <si>
    <t>　賃貸人代理　（甲）</t>
    <rPh sb="1" eb="4">
      <t>チンタイニン</t>
    </rPh>
    <rPh sb="4" eb="6">
      <t>ダイリ</t>
    </rPh>
    <rPh sb="8" eb="9">
      <t>コウ</t>
    </rPh>
    <phoneticPr fontId="2"/>
  </si>
  <si>
    <t xml:space="preserve"> ・・・　連帯保証人・緊急連絡先いずれかを選択</t>
    <rPh sb="5" eb="7">
      <t>レンタイ</t>
    </rPh>
    <rPh sb="7" eb="9">
      <t>ホショウ</t>
    </rPh>
    <rPh sb="9" eb="10">
      <t>ニン</t>
    </rPh>
    <rPh sb="11" eb="13">
      <t>キンキュウ</t>
    </rPh>
    <rPh sb="13" eb="16">
      <t>レンラクサキ</t>
    </rPh>
    <rPh sb="21" eb="23">
      <t>センタク</t>
    </rPh>
    <phoneticPr fontId="2"/>
  </si>
  <si>
    <r>
      <t xml:space="preserve"> ・・・ 初回保証料</t>
    </r>
    <r>
      <rPr>
        <sz val="11"/>
        <color indexed="12"/>
        <rFont val="ＭＳ Ｐゴシック"/>
        <family val="3"/>
        <charset val="128"/>
      </rPr>
      <t xml:space="preserve"> </t>
    </r>
    <r>
      <rPr>
        <sz val="11"/>
        <color rgb="FFFF0000"/>
        <rFont val="ＭＳ Ｐゴシック"/>
        <family val="3"/>
        <charset val="128"/>
      </rPr>
      <t>（手動入力）</t>
    </r>
    <rPh sb="5" eb="7">
      <t>ショカイ</t>
    </rPh>
    <rPh sb="7" eb="10">
      <t>ホショウリョウ</t>
    </rPh>
    <rPh sb="12" eb="14">
      <t>シュドウ</t>
    </rPh>
    <rPh sb="14" eb="16">
      <t>ニュウリョク</t>
    </rPh>
    <phoneticPr fontId="2"/>
  </si>
  <si>
    <t>2-201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</si>
</sst>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0_ "/>
    <numFmt numFmtId="178" formatCode="#,##0;\-#,##0;&quot;-&quot;"/>
    <numFmt numFmtId="179" formatCode="0.0%"/>
    <numFmt numFmtId="180" formatCode="0_);[Red]\(0\)"/>
    <numFmt numFmtId="181" formatCode="#,##0&quot;円&quot;"/>
    <numFmt numFmtId="182" formatCode="0&quot;月&quot;&quot;分&quot;&quot;ま&quot;&quot;で&quot;&quot;受&quot;&quot;領&quot;"/>
    <numFmt numFmtId="183" formatCode="yyyy&quot;年&quot;m&quot;月&quot;d&quot;日&quot;;@"/>
  </numFmts>
  <fonts count="70">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11"/>
      <color indexed="8"/>
      <name val="ＭＳ Ｐゴシック"/>
      <family val="3"/>
      <charset val="128"/>
    </font>
    <font>
      <b/>
      <sz val="14"/>
      <color indexed="10"/>
      <name val="ＭＳ Ｐゴシック"/>
      <family val="3"/>
      <charset val="128"/>
    </font>
    <font>
      <sz val="11"/>
      <color indexed="12"/>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b/>
      <sz val="18"/>
      <color indexed="56"/>
      <name val="ＭＳ Ｐゴシック"/>
      <family val="3"/>
      <charset val="128"/>
    </font>
    <font>
      <b/>
      <sz val="15"/>
      <color indexed="56"/>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3"/>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theme="1"/>
      <name val="Meiryo UI"/>
      <family val="3"/>
      <charset val="128"/>
    </font>
    <font>
      <sz val="11"/>
      <color theme="1"/>
      <name val="Meiryo UI"/>
      <family val="3"/>
      <charset val="128"/>
    </font>
    <font>
      <sz val="22"/>
      <color theme="1"/>
      <name val="Meiryo UI"/>
      <family val="3"/>
      <charset val="128"/>
    </font>
    <font>
      <sz val="18"/>
      <color theme="1"/>
      <name val="Meiryo UI"/>
      <family val="3"/>
      <charset val="128"/>
    </font>
    <font>
      <sz val="10"/>
      <color theme="1"/>
      <name val="Meiryo UI"/>
      <family val="3"/>
      <charset val="128"/>
    </font>
    <font>
      <sz val="12"/>
      <color theme="1"/>
      <name val="Meiryo UI"/>
      <family val="3"/>
      <charset val="128"/>
    </font>
    <font>
      <sz val="8"/>
      <color theme="1"/>
      <name val="Meiryo UI"/>
      <family val="3"/>
      <charset val="128"/>
    </font>
    <font>
      <sz val="6"/>
      <color theme="1"/>
      <name val="Meiryo UI"/>
      <family val="3"/>
      <charset val="128"/>
    </font>
    <font>
      <sz val="7.5"/>
      <color theme="1"/>
      <name val="Meiryo UI"/>
      <family val="3"/>
      <charset val="128"/>
    </font>
    <font>
      <sz val="14"/>
      <color theme="1"/>
      <name val="Meiryo UI"/>
      <family val="3"/>
      <charset val="128"/>
    </font>
    <font>
      <sz val="8.6"/>
      <color theme="1"/>
      <name val="Meiryo UI"/>
      <family val="3"/>
      <charset val="128"/>
    </font>
    <font>
      <sz val="16"/>
      <color theme="1"/>
      <name val="Meiryo UI"/>
      <family val="3"/>
      <charset val="128"/>
    </font>
    <font>
      <sz val="7"/>
      <color theme="1"/>
      <name val="Meiryo UI"/>
      <family val="3"/>
      <charset val="128"/>
    </font>
    <font>
      <sz val="11"/>
      <color theme="1"/>
      <name val="ＭＳ Ｐゴシック"/>
      <family val="3"/>
      <charset val="128"/>
    </font>
    <font>
      <sz val="6"/>
      <color theme="1"/>
      <name val="ＭＳ Ｐゴシック"/>
      <family val="3"/>
      <charset val="128"/>
    </font>
    <font>
      <sz val="8.6"/>
      <color theme="1"/>
      <name val="ＭＳ Ｐゴシック"/>
      <family val="3"/>
      <charset val="128"/>
    </font>
    <font>
      <sz val="10"/>
      <color theme="1"/>
      <name val="ＭＳ Ｐゴシック"/>
      <family val="3"/>
      <charset val="128"/>
    </font>
    <font>
      <sz val="11"/>
      <color theme="1"/>
      <name val="HG創英角ｺﾞｼｯｸUB"/>
      <family val="3"/>
      <charset val="128"/>
    </font>
    <font>
      <sz val="9"/>
      <color theme="1"/>
      <name val="HG創英角ｺﾞｼｯｸUB"/>
      <family val="3"/>
      <charset val="128"/>
    </font>
    <font>
      <sz val="9"/>
      <color theme="1"/>
      <name val="ＭＳ Ｐゴシック"/>
      <family val="3"/>
      <charset val="128"/>
    </font>
    <font>
      <sz val="9"/>
      <color theme="1"/>
      <name val="HGP創英角ｺﾞｼｯｸUB"/>
      <family val="3"/>
      <charset val="128"/>
    </font>
    <font>
      <sz val="10"/>
      <color theme="1"/>
      <name val="HG創英角ｺﾞｼｯｸUB"/>
      <family val="3"/>
      <charset val="128"/>
    </font>
    <font>
      <sz val="5.5"/>
      <color theme="1"/>
      <name val="ＭＳ Ｐ明朝"/>
      <family val="1"/>
      <charset val="128"/>
    </font>
    <font>
      <sz val="6.5"/>
      <color theme="1"/>
      <name val="ＭＳ Ｐゴシック"/>
      <family val="3"/>
      <charset val="128"/>
      <scheme val="minor"/>
    </font>
    <font>
      <b/>
      <sz val="12"/>
      <color theme="0"/>
      <name val="ＭＳ Ｐゴシック"/>
      <family val="3"/>
      <charset val="128"/>
    </font>
    <font>
      <sz val="16"/>
      <color theme="0"/>
      <name val="Meiryo UI"/>
      <family val="3"/>
      <charset val="128"/>
    </font>
    <font>
      <sz val="9"/>
      <name val="Meiryo UI"/>
      <family val="3"/>
      <charset val="128"/>
    </font>
    <font>
      <sz val="10"/>
      <name val="Meiryo UI"/>
      <family val="3"/>
      <charset val="128"/>
    </font>
    <font>
      <sz val="11"/>
      <name val="Meiryo UI"/>
      <family val="3"/>
      <charset val="128"/>
    </font>
    <font>
      <sz val="6.5"/>
      <color theme="1"/>
      <name val="ＭＳ Ｐゴシック"/>
      <family val="3"/>
      <charset val="128"/>
    </font>
    <font>
      <sz val="7"/>
      <color theme="1"/>
      <name val="ＭＳ Ｐゴシック"/>
      <family val="3"/>
      <charset val="128"/>
    </font>
    <font>
      <sz val="7.5"/>
      <color theme="1"/>
      <name val="メイリオ"/>
      <family val="3"/>
      <charset val="128"/>
    </font>
    <font>
      <sz val="11"/>
      <color theme="1"/>
      <name val="メイリオ"/>
      <family val="3"/>
      <charset val="128"/>
    </font>
    <font>
      <sz val="12"/>
      <color theme="1"/>
      <name val="メイリオ"/>
      <family val="3"/>
      <charset val="128"/>
    </font>
    <font>
      <sz val="8"/>
      <color theme="1"/>
      <name val="ＭＳ Ｐゴシック"/>
      <family val="3"/>
      <charset val="128"/>
      <scheme val="minor"/>
    </font>
    <font>
      <sz val="5"/>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13"/>
      <color theme="1"/>
      <name val="Meiryo UI"/>
      <family val="3"/>
      <charset val="128"/>
    </font>
    <font>
      <b/>
      <sz val="16"/>
      <color indexed="10"/>
      <name val="ＭＳ Ｐゴシック"/>
      <family val="3"/>
      <charset val="128"/>
    </font>
    <font>
      <b/>
      <sz val="16"/>
      <color rgb="FFFF0000"/>
      <name val="ＭＳ Ｐゴシック"/>
      <family val="3"/>
      <charset val="128"/>
    </font>
    <font>
      <b/>
      <sz val="22"/>
      <color theme="0"/>
      <name val="ＭＳ Ｐゴシック"/>
      <family val="3"/>
      <charset val="128"/>
    </font>
    <font>
      <sz val="12"/>
      <name val="Meiryo UI"/>
      <family val="3"/>
      <charset val="128"/>
    </font>
    <font>
      <sz val="11"/>
      <color rgb="FFFF0000"/>
      <name val="ＭＳ Ｐゴシック"/>
      <family val="3"/>
      <charset val="128"/>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B050"/>
        <bgColor indexed="64"/>
      </patternFill>
    </fill>
    <fill>
      <patternFill patternType="solid">
        <fgColor theme="1" tint="0.249977111117893"/>
        <bgColor indexed="64"/>
      </patternFill>
    </fill>
    <fill>
      <patternFill patternType="solid">
        <fgColor theme="0" tint="-0.14999847407452621"/>
        <bgColor indexed="64"/>
      </patternFill>
    </fill>
  </fills>
  <borders count="49">
    <border>
      <left/>
      <right/>
      <top/>
      <bottom/>
      <diagonal/>
    </border>
    <border>
      <left/>
      <right/>
      <top style="thin">
        <color indexed="64"/>
      </top>
      <bottom style="thin">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style="medium">
        <color theme="0"/>
      </bottom>
      <diagonal/>
    </border>
    <border>
      <left style="medium">
        <color rgb="FF00B050"/>
      </left>
      <right style="medium">
        <color rgb="FF00B050"/>
      </right>
      <top style="medium">
        <color theme="0"/>
      </top>
      <bottom style="medium">
        <color theme="0"/>
      </bottom>
      <diagonal/>
    </border>
    <border>
      <left style="medium">
        <color rgb="FF00B050"/>
      </left>
      <right style="medium">
        <color rgb="FF00B050"/>
      </right>
      <top style="medium">
        <color theme="0"/>
      </top>
      <bottom style="medium">
        <color rgb="FF00B050"/>
      </bottom>
      <diagonal/>
    </border>
    <border>
      <left style="medium">
        <color rgb="FF00B050"/>
      </left>
      <right style="medium">
        <color rgb="FF00B050"/>
      </right>
      <top style="medium">
        <color theme="0"/>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style="medium">
        <color rgb="FF00B050"/>
      </left>
      <right/>
      <top style="medium">
        <color theme="0"/>
      </top>
      <bottom/>
      <diagonal/>
    </border>
    <border>
      <left style="medium">
        <color rgb="FF00B050"/>
      </left>
      <right/>
      <top style="medium">
        <color theme="0"/>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style="medium">
        <color theme="0"/>
      </top>
      <bottom style="medium">
        <color rgb="FF00B050"/>
      </bottom>
      <diagonal/>
    </border>
  </borders>
  <cellStyleXfs count="74">
    <xf numFmtId="0" fontId="0" fillId="0" borderId="0"/>
    <xf numFmtId="9" fontId="1" fillId="0" borderId="0" applyFont="0" applyFill="0" applyBorder="0" applyAlignment="0" applyProtection="0"/>
    <xf numFmtId="0" fontId="5"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178" fontId="9" fillId="0" borderId="0" applyFill="0" applyBorder="0" applyAlignment="0"/>
    <xf numFmtId="0" fontId="10" fillId="0" borderId="17" applyNumberFormat="0" applyAlignment="0" applyProtection="0">
      <alignment horizontal="left" vertical="center"/>
    </xf>
    <xf numFmtId="0" fontId="10" fillId="0" borderId="1">
      <alignment horizontal="left" vertical="center"/>
    </xf>
    <xf numFmtId="0" fontId="11" fillId="0" borderId="0"/>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13" fillId="0" borderId="0" applyNumberFormat="0" applyFill="0" applyBorder="0" applyAlignment="0" applyProtection="0">
      <alignment vertical="center"/>
    </xf>
    <xf numFmtId="0" fontId="16" fillId="22" borderId="18" applyNumberFormat="0" applyAlignment="0" applyProtection="0">
      <alignment vertical="center"/>
    </xf>
    <xf numFmtId="0" fontId="17" fillId="23" borderId="0" applyNumberFormat="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0" fontId="5" fillId="24" borderId="19" applyNumberFormat="0" applyFont="0" applyAlignment="0" applyProtection="0">
      <alignment vertical="center"/>
    </xf>
    <xf numFmtId="0" fontId="18" fillId="0" borderId="20" applyNumberFormat="0" applyFill="0" applyAlignment="0" applyProtection="0">
      <alignment vertical="center"/>
    </xf>
    <xf numFmtId="0" fontId="19" fillId="5" borderId="0" applyNumberFormat="0" applyBorder="0" applyAlignment="0" applyProtection="0">
      <alignment vertical="center"/>
    </xf>
    <xf numFmtId="0" fontId="12" fillId="0" borderId="21" applyNumberFormat="0" applyAlignment="0"/>
    <xf numFmtId="0" fontId="20" fillId="25" borderId="22" applyNumberFormat="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23" applyNumberFormat="0" applyFill="0" applyAlignment="0" applyProtection="0">
      <alignment vertical="center"/>
    </xf>
    <xf numFmtId="0" fontId="21" fillId="0" borderId="24" applyNumberFormat="0" applyFill="0" applyAlignment="0" applyProtection="0">
      <alignment vertical="center"/>
    </xf>
    <xf numFmtId="0" fontId="15" fillId="0" borderId="25" applyNumberFormat="0" applyFill="0" applyAlignment="0" applyProtection="0">
      <alignment vertical="center"/>
    </xf>
    <xf numFmtId="0" fontId="15" fillId="0" borderId="0" applyNumberFormat="0" applyFill="0" applyBorder="0" applyAlignment="0" applyProtection="0">
      <alignment vertical="center"/>
    </xf>
    <xf numFmtId="0" fontId="4" fillId="0" borderId="26" applyNumberFormat="0" applyFill="0" applyAlignment="0" applyProtection="0">
      <alignment vertical="center"/>
    </xf>
    <xf numFmtId="0" fontId="22" fillId="25" borderId="27" applyNumberFormat="0" applyAlignment="0" applyProtection="0">
      <alignment vertical="center"/>
    </xf>
    <xf numFmtId="0" fontId="23" fillId="0" borderId="0" applyNumberFormat="0" applyFill="0" applyBorder="0" applyAlignment="0" applyProtection="0">
      <alignment vertical="center"/>
    </xf>
    <xf numFmtId="0" fontId="24" fillId="9" borderId="22" applyNumberFormat="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25" fillId="6" borderId="0" applyNumberFormat="0" applyBorder="0" applyAlignment="0" applyProtection="0">
      <alignment vertical="center"/>
    </xf>
    <xf numFmtId="38" fontId="1" fillId="0" borderId="0" applyFont="0" applyFill="0" applyBorder="0" applyAlignment="0" applyProtection="0">
      <alignment vertical="center"/>
    </xf>
  </cellStyleXfs>
  <cellXfs count="813">
    <xf numFmtId="0" fontId="0" fillId="0" borderId="0" xfId="0"/>
    <xf numFmtId="0" fontId="5" fillId="2" borderId="0" xfId="0" applyFont="1" applyFill="1" applyAlignment="1">
      <alignment horizontal="distributed" vertical="center"/>
    </xf>
    <xf numFmtId="0" fontId="5" fillId="2" borderId="0" xfId="0" applyFont="1" applyFill="1" applyAlignment="1">
      <alignment horizontal="left" vertical="center"/>
    </xf>
    <xf numFmtId="0" fontId="5" fillId="2" borderId="0" xfId="0" applyFont="1" applyFill="1" applyAlignment="1">
      <alignment horizontal="distributed" vertical="center" textRotation="255"/>
    </xf>
    <xf numFmtId="0" fontId="5" fillId="2" borderId="0" xfId="0" applyFont="1" applyFill="1" applyBorder="1" applyAlignment="1">
      <alignment vertical="center"/>
    </xf>
    <xf numFmtId="0" fontId="5" fillId="2" borderId="0" xfId="0" applyFont="1" applyFill="1" applyAlignment="1">
      <alignment vertical="center"/>
    </xf>
    <xf numFmtId="0" fontId="31" fillId="0" borderId="0" xfId="70" applyFont="1" applyFill="1" applyBorder="1" applyAlignment="1" applyProtection="1">
      <alignment horizontal="center" vertical="center"/>
      <protection hidden="1"/>
    </xf>
    <xf numFmtId="0" fontId="27" fillId="0" borderId="0" xfId="70" applyFont="1" applyFill="1" applyAlignment="1" applyProtection="1">
      <alignment horizontal="center" vertical="center"/>
      <protection hidden="1"/>
    </xf>
    <xf numFmtId="0" fontId="29" fillId="0" borderId="0" xfId="70" applyFont="1" applyFill="1" applyAlignment="1" applyProtection="1">
      <alignment vertical="center"/>
      <protection hidden="1"/>
    </xf>
    <xf numFmtId="0" fontId="39" fillId="0" borderId="0" xfId="0" applyFont="1" applyFill="1" applyBorder="1" applyAlignment="1" applyProtection="1">
      <alignment horizontal="center" vertical="center"/>
      <protection locked="0"/>
    </xf>
    <xf numFmtId="0" fontId="27" fillId="0" borderId="5" xfId="70" applyFont="1" applyFill="1" applyBorder="1" applyAlignment="1" applyProtection="1">
      <alignment horizontal="center" vertical="center"/>
      <protection hidden="1"/>
    </xf>
    <xf numFmtId="0" fontId="27" fillId="0" borderId="0" xfId="70" applyFont="1" applyFill="1" applyBorder="1" applyAlignment="1" applyProtection="1">
      <alignment horizontal="center" vertical="center"/>
      <protection hidden="1"/>
    </xf>
    <xf numFmtId="0" fontId="27" fillId="0" borderId="0" xfId="70" applyFont="1" applyFill="1" applyBorder="1" applyAlignment="1" applyProtection="1">
      <alignment vertical="center"/>
      <protection hidden="1"/>
    </xf>
    <xf numFmtId="0" fontId="26" fillId="0" borderId="0" xfId="70" applyFont="1" applyFill="1" applyBorder="1" applyAlignment="1" applyProtection="1">
      <alignment vertical="center"/>
      <protection hidden="1"/>
    </xf>
    <xf numFmtId="0" fontId="27" fillId="0" borderId="3" xfId="70" applyFont="1" applyFill="1" applyBorder="1" applyAlignment="1" applyProtection="1">
      <alignment vertical="center"/>
      <protection hidden="1"/>
    </xf>
    <xf numFmtId="0" fontId="33" fillId="0" borderId="0" xfId="70" applyFont="1" applyFill="1" applyAlignment="1" applyProtection="1">
      <alignment wrapText="1"/>
      <protection hidden="1"/>
    </xf>
    <xf numFmtId="0" fontId="27" fillId="0" borderId="7" xfId="70" applyFont="1" applyFill="1" applyBorder="1" applyAlignment="1" applyProtection="1">
      <alignment vertical="center"/>
      <protection hidden="1"/>
    </xf>
    <xf numFmtId="0" fontId="27" fillId="0" borderId="5" xfId="70" applyFont="1" applyFill="1" applyBorder="1" applyAlignment="1" applyProtection="1">
      <alignment vertical="center"/>
      <protection hidden="1"/>
    </xf>
    <xf numFmtId="0" fontId="33" fillId="0" borderId="5" xfId="70" applyFont="1" applyFill="1" applyBorder="1" applyAlignment="1" applyProtection="1">
      <alignment wrapText="1"/>
      <protection hidden="1"/>
    </xf>
    <xf numFmtId="0" fontId="33" fillId="0" borderId="6" xfId="70" applyFont="1" applyFill="1" applyBorder="1" applyAlignment="1" applyProtection="1">
      <alignment wrapText="1"/>
      <protection hidden="1"/>
    </xf>
    <xf numFmtId="0" fontId="27" fillId="0" borderId="8" xfId="70" applyFont="1" applyFill="1" applyBorder="1" applyAlignment="1" applyProtection="1">
      <alignment vertical="center"/>
      <protection hidden="1"/>
    </xf>
    <xf numFmtId="0" fontId="33" fillId="0" borderId="3" xfId="70" applyFont="1" applyFill="1" applyBorder="1" applyAlignment="1" applyProtection="1">
      <alignment wrapText="1"/>
      <protection hidden="1"/>
    </xf>
    <xf numFmtId="0" fontId="33" fillId="0" borderId="4" xfId="70" applyFont="1" applyFill="1" applyBorder="1" applyAlignment="1" applyProtection="1">
      <alignment wrapText="1"/>
      <protection hidden="1"/>
    </xf>
    <xf numFmtId="0" fontId="34" fillId="0" borderId="7" xfId="70" applyFont="1" applyFill="1" applyBorder="1" applyAlignment="1" applyProtection="1">
      <alignment horizontal="center" vertical="center"/>
      <protection hidden="1"/>
    </xf>
    <xf numFmtId="0" fontId="34" fillId="0" borderId="5" xfId="70" applyFont="1" applyFill="1" applyBorder="1" applyAlignment="1" applyProtection="1">
      <alignment horizontal="center" vertical="center"/>
      <protection hidden="1"/>
    </xf>
    <xf numFmtId="0" fontId="34" fillId="0" borderId="6" xfId="70" applyFont="1" applyFill="1" applyBorder="1" applyAlignment="1" applyProtection="1">
      <alignment horizontal="center" vertical="center"/>
      <protection hidden="1"/>
    </xf>
    <xf numFmtId="0" fontId="26" fillId="0" borderId="9" xfId="70" applyFont="1" applyFill="1" applyBorder="1" applyAlignment="1" applyProtection="1">
      <alignment vertical="center"/>
      <protection hidden="1"/>
    </xf>
    <xf numFmtId="0" fontId="26" fillId="0" borderId="0" xfId="70" applyFont="1" applyFill="1" applyBorder="1" applyAlignment="1" applyProtection="1">
      <alignment horizontal="left" vertical="center"/>
      <protection hidden="1"/>
    </xf>
    <xf numFmtId="0" fontId="35" fillId="0" borderId="0" xfId="70" applyFont="1" applyFill="1" applyBorder="1" applyAlignment="1" applyProtection="1">
      <alignment vertical="center"/>
      <protection hidden="1"/>
    </xf>
    <xf numFmtId="0" fontId="30" fillId="0" borderId="5" xfId="70" applyFont="1" applyFill="1" applyBorder="1" applyAlignment="1" applyProtection="1">
      <alignment vertical="center"/>
      <protection hidden="1"/>
    </xf>
    <xf numFmtId="0" fontId="33" fillId="0" borderId="2" xfId="70" applyFont="1" applyFill="1" applyBorder="1" applyAlignment="1" applyProtection="1">
      <alignment wrapText="1"/>
      <protection hidden="1"/>
    </xf>
    <xf numFmtId="0" fontId="36" fillId="0" borderId="0" xfId="70" applyFont="1" applyFill="1" applyAlignment="1" applyProtection="1">
      <alignment horizontal="left" vertical="center" wrapText="1"/>
      <protection hidden="1"/>
    </xf>
    <xf numFmtId="0" fontId="27" fillId="0" borderId="9" xfId="70" applyFont="1" applyFill="1" applyBorder="1" applyAlignment="1" applyProtection="1">
      <alignment horizontal="center" vertical="center"/>
      <protection hidden="1"/>
    </xf>
    <xf numFmtId="0" fontId="27" fillId="0" borderId="2" xfId="70" applyFont="1" applyFill="1" applyBorder="1" applyAlignment="1" applyProtection="1">
      <alignment vertical="center"/>
      <protection hidden="1"/>
    </xf>
    <xf numFmtId="0" fontId="36" fillId="0" borderId="2" xfId="70" applyFont="1" applyFill="1" applyBorder="1" applyAlignment="1" applyProtection="1">
      <alignment horizontal="left" vertical="center" wrapText="1"/>
      <protection hidden="1"/>
    </xf>
    <xf numFmtId="0" fontId="36" fillId="0" borderId="0" xfId="70" applyFont="1" applyFill="1" applyBorder="1" applyAlignment="1" applyProtection="1">
      <alignment horizontal="left" vertical="center" wrapText="1"/>
      <protection hidden="1"/>
    </xf>
    <xf numFmtId="0" fontId="26" fillId="0" borderId="0" xfId="70" applyFont="1" applyFill="1" applyBorder="1" applyAlignment="1" applyProtection="1">
      <alignment vertical="center" wrapText="1"/>
      <protection hidden="1"/>
    </xf>
    <xf numFmtId="0" fontId="27" fillId="0" borderId="8" xfId="70" applyFont="1" applyFill="1" applyBorder="1" applyAlignment="1" applyProtection="1">
      <alignment horizontal="center" vertical="center"/>
      <protection hidden="1"/>
    </xf>
    <xf numFmtId="0" fontId="27" fillId="0" borderId="3" xfId="70" applyFont="1" applyFill="1" applyBorder="1" applyAlignment="1" applyProtection="1">
      <alignment vertical="center" wrapText="1"/>
      <protection hidden="1"/>
    </xf>
    <xf numFmtId="0" fontId="27" fillId="0" borderId="4" xfId="70" applyFont="1" applyFill="1" applyBorder="1" applyAlignment="1" applyProtection="1">
      <alignment vertical="center"/>
      <protection hidden="1"/>
    </xf>
    <xf numFmtId="0" fontId="35" fillId="0" borderId="3" xfId="70" applyFont="1" applyFill="1" applyBorder="1" applyAlignment="1" applyProtection="1">
      <alignment vertical="center"/>
      <protection hidden="1"/>
    </xf>
    <xf numFmtId="0" fontId="26" fillId="0" borderId="3" xfId="70" applyFont="1" applyFill="1" applyBorder="1" applyAlignment="1" applyProtection="1">
      <alignment vertical="center"/>
      <protection hidden="1"/>
    </xf>
    <xf numFmtId="0" fontId="36" fillId="0" borderId="3" xfId="70" applyFont="1" applyFill="1" applyBorder="1" applyAlignment="1" applyProtection="1">
      <alignment horizontal="left" vertical="center" wrapText="1"/>
      <protection hidden="1"/>
    </xf>
    <xf numFmtId="0" fontId="36" fillId="0" borderId="4" xfId="70" applyFont="1" applyFill="1" applyBorder="1" applyAlignment="1" applyProtection="1">
      <alignment horizontal="left" vertical="center" wrapText="1"/>
      <protection hidden="1"/>
    </xf>
    <xf numFmtId="0" fontId="26" fillId="0" borderId="5" xfId="70" applyFont="1" applyFill="1" applyBorder="1" applyAlignment="1" applyProtection="1">
      <alignment vertical="center"/>
      <protection hidden="1"/>
    </xf>
    <xf numFmtId="0" fontId="36" fillId="0" borderId="5" xfId="70" applyFont="1" applyFill="1" applyBorder="1" applyAlignment="1" applyProtection="1">
      <alignment horizontal="left" vertical="center" wrapText="1"/>
      <protection hidden="1"/>
    </xf>
    <xf numFmtId="0" fontId="29" fillId="0" borderId="5" xfId="70" applyFont="1" applyFill="1" applyBorder="1" applyAlignment="1" applyProtection="1">
      <alignment vertical="center" wrapText="1"/>
      <protection hidden="1"/>
    </xf>
    <xf numFmtId="0" fontId="36" fillId="0" borderId="6" xfId="70" applyFont="1" applyFill="1" applyBorder="1" applyAlignment="1" applyProtection="1">
      <alignment horizontal="left" vertical="center" wrapText="1"/>
      <protection hidden="1"/>
    </xf>
    <xf numFmtId="0" fontId="36" fillId="0" borderId="7" xfId="70" applyFont="1" applyFill="1" applyBorder="1" applyAlignment="1" applyProtection="1">
      <alignment horizontal="left" vertical="center" wrapText="1"/>
      <protection hidden="1"/>
    </xf>
    <xf numFmtId="0" fontId="34" fillId="0" borderId="8" xfId="70" applyFont="1" applyFill="1" applyBorder="1" applyAlignment="1" applyProtection="1">
      <alignment vertical="center"/>
      <protection hidden="1"/>
    </xf>
    <xf numFmtId="0" fontId="27" fillId="0" borderId="3" xfId="70" applyFont="1" applyFill="1" applyBorder="1" applyAlignment="1" applyProtection="1">
      <alignment horizontal="center" vertical="center"/>
      <protection hidden="1"/>
    </xf>
    <xf numFmtId="0" fontId="29" fillId="0" borderId="3" xfId="70" applyFont="1" applyFill="1" applyBorder="1" applyAlignment="1" applyProtection="1">
      <alignment vertical="center" wrapText="1"/>
      <protection hidden="1"/>
    </xf>
    <xf numFmtId="0" fontId="36" fillId="0" borderId="9" xfId="70" applyFont="1" applyFill="1" applyBorder="1" applyAlignment="1" applyProtection="1">
      <alignment horizontal="left" vertical="center" wrapText="1"/>
      <protection hidden="1"/>
    </xf>
    <xf numFmtId="0" fontId="40" fillId="0" borderId="0" xfId="0" applyFont="1" applyFill="1" applyBorder="1" applyAlignment="1" applyProtection="1">
      <alignment wrapText="1"/>
      <protection locked="0"/>
    </xf>
    <xf numFmtId="0" fontId="27" fillId="0" borderId="2" xfId="70" applyFont="1" applyFill="1" applyBorder="1" applyAlignment="1" applyProtection="1">
      <alignment horizontal="center" vertical="center"/>
      <protection hidden="1"/>
    </xf>
    <xf numFmtId="0" fontId="34" fillId="0" borderId="0" xfId="70" applyFont="1" applyFill="1" applyBorder="1" applyAlignment="1" applyProtection="1">
      <alignment vertical="center"/>
      <protection hidden="1"/>
    </xf>
    <xf numFmtId="0" fontId="30" fillId="0" borderId="0" xfId="70" applyFont="1" applyFill="1" applyBorder="1" applyAlignment="1" applyProtection="1">
      <alignment vertical="center" wrapText="1"/>
      <protection hidden="1"/>
    </xf>
    <xf numFmtId="0" fontId="30" fillId="0" borderId="8" xfId="70" applyFont="1" applyFill="1" applyBorder="1" applyProtection="1">
      <protection hidden="1"/>
    </xf>
    <xf numFmtId="0" fontId="30" fillId="0" borderId="0" xfId="70" applyFont="1" applyFill="1" applyProtection="1">
      <protection hidden="1"/>
    </xf>
    <xf numFmtId="0" fontId="27" fillId="0" borderId="0" xfId="70" applyFont="1" applyFill="1" applyBorder="1" applyAlignment="1" applyProtection="1">
      <alignment vertical="center" shrinkToFit="1"/>
      <protection hidden="1"/>
    </xf>
    <xf numFmtId="0" fontId="41" fillId="0" borderId="0" xfId="0" applyFont="1" applyFill="1" applyBorder="1" applyAlignment="1" applyProtection="1">
      <alignment horizontal="left" vertical="center" wrapText="1"/>
      <protection locked="0"/>
    </xf>
    <xf numFmtId="0" fontId="27" fillId="0" borderId="2" xfId="70" applyFont="1" applyFill="1" applyBorder="1" applyAlignment="1" applyProtection="1">
      <alignment vertical="center" shrinkToFit="1"/>
      <protection hidden="1"/>
    </xf>
    <xf numFmtId="0" fontId="30" fillId="0" borderId="0" xfId="70" applyFont="1" applyFill="1" applyBorder="1" applyAlignment="1" applyProtection="1">
      <alignment vertical="center"/>
      <protection hidden="1"/>
    </xf>
    <xf numFmtId="0" fontId="30" fillId="0" borderId="0" xfId="70" applyFont="1" applyFill="1" applyBorder="1" applyProtection="1">
      <protection hidden="1"/>
    </xf>
    <xf numFmtId="0" fontId="35" fillId="0" borderId="0" xfId="70" applyFont="1" applyFill="1" applyBorder="1" applyAlignment="1" applyProtection="1">
      <alignment vertical="center" shrinkToFit="1"/>
      <protection hidden="1"/>
    </xf>
    <xf numFmtId="0" fontId="32" fillId="0" borderId="0" xfId="70" applyFont="1" applyFill="1" applyBorder="1" applyAlignment="1" applyProtection="1">
      <alignment horizontal="center" vertical="center"/>
      <protection hidden="1"/>
    </xf>
    <xf numFmtId="0" fontId="42" fillId="0" borderId="0" xfId="0" applyFont="1" applyFill="1" applyBorder="1" applyProtection="1">
      <protection locked="0"/>
    </xf>
    <xf numFmtId="177" fontId="29" fillId="0" borderId="0" xfId="70" applyNumberFormat="1" applyFont="1" applyFill="1" applyBorder="1" applyAlignment="1" applyProtection="1">
      <alignment vertical="center"/>
      <protection hidden="1"/>
    </xf>
    <xf numFmtId="0" fontId="32" fillId="0" borderId="0" xfId="70" applyFont="1" applyFill="1" applyBorder="1" applyAlignment="1" applyProtection="1">
      <alignment vertical="center"/>
      <protection hidden="1"/>
    </xf>
    <xf numFmtId="0" fontId="27" fillId="0" borderId="6" xfId="70" applyFont="1" applyFill="1" applyBorder="1" applyAlignment="1" applyProtection="1">
      <alignment vertical="center"/>
      <protection hidden="1"/>
    </xf>
    <xf numFmtId="0" fontId="27" fillId="0" borderId="6" xfId="70" applyFont="1" applyFill="1" applyBorder="1" applyAlignment="1" applyProtection="1">
      <alignment horizontal="center" vertical="center"/>
      <protection hidden="1"/>
    </xf>
    <xf numFmtId="0" fontId="34" fillId="0" borderId="5" xfId="70" applyFont="1" applyFill="1" applyBorder="1" applyAlignment="1" applyProtection="1">
      <alignment vertical="center"/>
      <protection hidden="1"/>
    </xf>
    <xf numFmtId="0" fontId="26" fillId="0" borderId="7" xfId="70" applyFont="1" applyFill="1" applyBorder="1" applyAlignment="1" applyProtection="1">
      <alignment vertical="center"/>
      <protection hidden="1"/>
    </xf>
    <xf numFmtId="0" fontId="34" fillId="0" borderId="3" xfId="70" applyFont="1" applyFill="1" applyBorder="1" applyAlignment="1" applyProtection="1">
      <alignment vertical="center"/>
      <protection hidden="1"/>
    </xf>
    <xf numFmtId="0" fontId="34" fillId="0" borderId="9" xfId="70" applyFont="1" applyFill="1" applyBorder="1" applyAlignment="1" applyProtection="1">
      <alignment vertical="center"/>
      <protection hidden="1"/>
    </xf>
    <xf numFmtId="0" fontId="27" fillId="0" borderId="9" xfId="70" applyFont="1" applyFill="1" applyBorder="1" applyAlignment="1" applyProtection="1">
      <alignment vertical="center" shrinkToFit="1"/>
      <protection hidden="1"/>
    </xf>
    <xf numFmtId="0" fontId="35" fillId="0" borderId="9" xfId="70" applyFont="1" applyFill="1" applyBorder="1" applyAlignment="1" applyProtection="1">
      <alignment vertical="center" shrinkToFit="1"/>
      <protection hidden="1"/>
    </xf>
    <xf numFmtId="0" fontId="27" fillId="0" borderId="4" xfId="70" applyFont="1" applyFill="1" applyBorder="1" applyAlignment="1" applyProtection="1">
      <alignment vertical="center" shrinkToFit="1"/>
      <protection hidden="1"/>
    </xf>
    <xf numFmtId="0" fontId="27" fillId="0" borderId="8" xfId="70" applyFont="1" applyFill="1" applyBorder="1" applyAlignment="1" applyProtection="1">
      <alignment vertical="center" shrinkToFit="1"/>
      <protection hidden="1"/>
    </xf>
    <xf numFmtId="0" fontId="35" fillId="0" borderId="3" xfId="70" applyFont="1" applyFill="1" applyBorder="1" applyAlignment="1" applyProtection="1">
      <alignment vertical="center" shrinkToFit="1"/>
      <protection hidden="1"/>
    </xf>
    <xf numFmtId="0" fontId="35" fillId="0" borderId="8" xfId="70" applyFont="1" applyFill="1" applyBorder="1" applyAlignment="1" applyProtection="1">
      <alignment vertical="center" shrinkToFit="1"/>
      <protection hidden="1"/>
    </xf>
    <xf numFmtId="0" fontId="27" fillId="0" borderId="3" xfId="70" applyFont="1" applyFill="1" applyBorder="1" applyAlignment="1" applyProtection="1">
      <alignment vertical="center" shrinkToFit="1"/>
      <protection hidden="1"/>
    </xf>
    <xf numFmtId="0" fontId="27" fillId="0" borderId="4" xfId="70" applyFont="1" applyFill="1" applyBorder="1" applyAlignment="1" applyProtection="1">
      <alignment horizontal="center" vertical="center"/>
      <protection hidden="1"/>
    </xf>
    <xf numFmtId="0" fontId="27" fillId="0" borderId="0" xfId="70" applyFont="1" applyFill="1" applyBorder="1" applyAlignment="1" applyProtection="1">
      <alignment horizontal="center" vertical="center" textRotation="255"/>
      <protection hidden="1"/>
    </xf>
    <xf numFmtId="0" fontId="35" fillId="0" borderId="0" xfId="70" applyFont="1" applyFill="1" applyBorder="1" applyAlignment="1" applyProtection="1">
      <alignment horizontal="left" vertical="center" shrinkToFit="1"/>
      <protection hidden="1"/>
    </xf>
    <xf numFmtId="0" fontId="34" fillId="0" borderId="0" xfId="70" applyFont="1" applyFill="1" applyBorder="1" applyAlignment="1" applyProtection="1">
      <alignment horizontal="center" vertical="center"/>
      <protection hidden="1"/>
    </xf>
    <xf numFmtId="0" fontId="34" fillId="0" borderId="2" xfId="70" applyFont="1" applyFill="1" applyBorder="1" applyAlignment="1" applyProtection="1">
      <alignment horizontal="center" vertical="center"/>
      <protection hidden="1"/>
    </xf>
    <xf numFmtId="0" fontId="34" fillId="0" borderId="2" xfId="70" applyFont="1" applyFill="1" applyBorder="1" applyAlignment="1" applyProtection="1">
      <alignment vertical="center"/>
      <protection hidden="1"/>
    </xf>
    <xf numFmtId="0" fontId="30" fillId="0" borderId="0" xfId="70" applyFont="1" applyFill="1" applyBorder="1" applyAlignment="1" applyProtection="1">
      <alignment horizontal="center" vertical="center"/>
      <protection hidden="1"/>
    </xf>
    <xf numFmtId="0" fontId="34" fillId="0" borderId="4" xfId="70" applyFont="1" applyFill="1" applyBorder="1" applyAlignment="1" applyProtection="1">
      <alignment vertical="center"/>
      <protection hidden="1"/>
    </xf>
    <xf numFmtId="0" fontId="27" fillId="0" borderId="9" xfId="70" applyFont="1" applyFill="1" applyBorder="1" applyAlignment="1" applyProtection="1">
      <alignment vertical="center"/>
      <protection hidden="1"/>
    </xf>
    <xf numFmtId="0" fontId="27" fillId="0" borderId="0" xfId="70" applyFont="1" applyFill="1" applyBorder="1" applyAlignment="1" applyProtection="1">
      <alignment horizontal="left" vertical="center"/>
      <protection hidden="1"/>
    </xf>
    <xf numFmtId="0" fontId="27" fillId="0" borderId="9" xfId="70" applyFont="1" applyFill="1" applyBorder="1" applyAlignment="1" applyProtection="1">
      <alignment horizontal="left" vertical="center"/>
      <protection hidden="1"/>
    </xf>
    <xf numFmtId="0" fontId="30" fillId="0" borderId="3" xfId="70" applyFont="1" applyFill="1" applyBorder="1" applyAlignment="1" applyProtection="1">
      <alignment horizontal="center" vertical="center"/>
      <protection hidden="1"/>
    </xf>
    <xf numFmtId="0" fontId="43" fillId="0" borderId="0" xfId="70" applyFont="1"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locked="0"/>
    </xf>
    <xf numFmtId="0" fontId="30" fillId="0" borderId="7" xfId="0" applyFont="1" applyFill="1" applyBorder="1" applyAlignment="1" applyProtection="1">
      <alignment horizontal="left" vertical="center"/>
      <protection locked="0"/>
    </xf>
    <xf numFmtId="0" fontId="30" fillId="0" borderId="5" xfId="0" applyFont="1" applyFill="1" applyBorder="1" applyAlignment="1" applyProtection="1">
      <alignment horizontal="left" vertical="center"/>
      <protection locked="0"/>
    </xf>
    <xf numFmtId="0" fontId="30" fillId="0" borderId="5" xfId="0" applyFont="1" applyFill="1" applyBorder="1" applyAlignment="1" applyProtection="1">
      <alignment horizontal="center" vertical="center"/>
      <protection locked="0"/>
    </xf>
    <xf numFmtId="0" fontId="30" fillId="0" borderId="5" xfId="70" applyFont="1" applyFill="1" applyBorder="1" applyAlignment="1" applyProtection="1">
      <alignment horizontal="left" vertical="center"/>
      <protection hidden="1"/>
    </xf>
    <xf numFmtId="0" fontId="44" fillId="0" borderId="0" xfId="70" applyFont="1" applyFill="1" applyBorder="1" applyAlignment="1" applyProtection="1">
      <alignment horizontal="center" vertical="center"/>
      <protection hidden="1"/>
    </xf>
    <xf numFmtId="0" fontId="30" fillId="0" borderId="9" xfId="0" applyFont="1" applyFill="1" applyBorder="1" applyAlignment="1" applyProtection="1">
      <protection locked="0"/>
    </xf>
    <xf numFmtId="0" fontId="30" fillId="0" borderId="0" xfId="0" applyFont="1" applyFill="1" applyBorder="1" applyAlignment="1" applyProtection="1">
      <protection locked="0"/>
    </xf>
    <xf numFmtId="0" fontId="30" fillId="0" borderId="2" xfId="70" applyFont="1" applyFill="1" applyBorder="1" applyAlignment="1" applyProtection="1">
      <alignment horizontal="center" vertical="center"/>
      <protection hidden="1"/>
    </xf>
    <xf numFmtId="0" fontId="30" fillId="0" borderId="9"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45" fillId="0" borderId="0" xfId="70" applyFont="1" applyFill="1" applyBorder="1" applyProtection="1">
      <protection hidden="1"/>
    </xf>
    <xf numFmtId="0" fontId="45" fillId="0" borderId="0" xfId="70" applyFont="1" applyFill="1" applyProtection="1">
      <protection hidden="1"/>
    </xf>
    <xf numFmtId="0" fontId="46" fillId="0" borderId="0" xfId="70" applyFont="1" applyFill="1" applyBorder="1" applyAlignment="1" applyProtection="1">
      <alignment horizontal="center" vertical="center"/>
      <protection hidden="1"/>
    </xf>
    <xf numFmtId="0" fontId="47" fillId="0" borderId="0" xfId="70" applyFont="1" applyFill="1" applyBorder="1" applyAlignment="1" applyProtection="1">
      <alignment horizontal="center" vertical="center"/>
      <protection hidden="1"/>
    </xf>
    <xf numFmtId="0" fontId="30" fillId="0" borderId="7" xfId="70" applyFont="1" applyFill="1" applyBorder="1" applyAlignment="1" applyProtection="1">
      <alignment horizontal="center" vertical="center"/>
      <protection hidden="1"/>
    </xf>
    <xf numFmtId="0" fontId="30" fillId="0" borderId="5" xfId="70" applyFont="1" applyFill="1" applyBorder="1" applyAlignment="1" applyProtection="1">
      <alignment horizontal="center" vertical="center"/>
      <protection hidden="1"/>
    </xf>
    <xf numFmtId="9" fontId="30" fillId="0" borderId="5" xfId="70" applyNumberFormat="1" applyFont="1" applyFill="1" applyBorder="1" applyAlignment="1" applyProtection="1">
      <alignment horizontal="center" vertical="center"/>
      <protection hidden="1"/>
    </xf>
    <xf numFmtId="0" fontId="32" fillId="0" borderId="5" xfId="70" applyFont="1" applyFill="1" applyBorder="1" applyAlignment="1" applyProtection="1">
      <alignment vertical="center"/>
      <protection hidden="1"/>
    </xf>
    <xf numFmtId="0" fontId="35" fillId="0" borderId="5" xfId="70" applyFont="1" applyFill="1" applyBorder="1" applyAlignment="1" applyProtection="1">
      <alignment vertical="center"/>
      <protection hidden="1"/>
    </xf>
    <xf numFmtId="0" fontId="30" fillId="0" borderId="9" xfId="70" applyFont="1" applyFill="1" applyBorder="1" applyAlignment="1" applyProtection="1">
      <alignment horizontal="center" vertical="center"/>
      <protection hidden="1"/>
    </xf>
    <xf numFmtId="0" fontId="30" fillId="0" borderId="0" xfId="70" applyFont="1" applyFill="1" applyBorder="1" applyAlignment="1" applyProtection="1">
      <alignment horizontal="left" vertical="center"/>
      <protection hidden="1"/>
    </xf>
    <xf numFmtId="9" fontId="30" fillId="0" borderId="0" xfId="70" applyNumberFormat="1" applyFont="1" applyFill="1" applyBorder="1" applyAlignment="1" applyProtection="1">
      <alignment horizontal="center" vertical="center"/>
      <protection hidden="1"/>
    </xf>
    <xf numFmtId="0" fontId="30" fillId="0" borderId="9" xfId="0" applyFont="1" applyFill="1" applyBorder="1" applyAlignment="1" applyProtection="1">
      <alignment horizontal="center" vertical="center"/>
      <protection locked="0"/>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protection locked="0"/>
    </xf>
    <xf numFmtId="0" fontId="46" fillId="0" borderId="0" xfId="70" applyFont="1" applyFill="1" applyBorder="1" applyAlignment="1" applyProtection="1">
      <alignment vertical="center" shrinkToFit="1"/>
      <protection hidden="1"/>
    </xf>
    <xf numFmtId="0" fontId="32" fillId="0" borderId="0" xfId="70" applyFont="1" applyFill="1" applyBorder="1" applyAlignment="1" applyProtection="1">
      <protection hidden="1"/>
    </xf>
    <xf numFmtId="0" fontId="32" fillId="0" borderId="0" xfId="70" applyFont="1" applyFill="1" applyBorder="1" applyAlignment="1" applyProtection="1">
      <alignment horizontal="left" vertical="center"/>
      <protection hidden="1"/>
    </xf>
    <xf numFmtId="0" fontId="32" fillId="0" borderId="9" xfId="70" applyFont="1" applyFill="1" applyBorder="1" applyAlignment="1" applyProtection="1">
      <protection hidden="1"/>
    </xf>
    <xf numFmtId="0" fontId="32" fillId="0" borderId="2" xfId="70" applyFont="1" applyFill="1" applyBorder="1" applyAlignment="1" applyProtection="1">
      <alignment vertical="center"/>
      <protection hidden="1"/>
    </xf>
    <xf numFmtId="3" fontId="31" fillId="0" borderId="0" xfId="70" applyNumberFormat="1" applyFont="1" applyFill="1" applyBorder="1" applyAlignment="1" applyProtection="1">
      <alignment vertical="center"/>
      <protection hidden="1"/>
    </xf>
    <xf numFmtId="0" fontId="30" fillId="0" borderId="0" xfId="70" applyFont="1" applyFill="1" applyBorder="1" applyAlignment="1" applyProtection="1">
      <alignment vertical="center" textRotation="255"/>
      <protection hidden="1"/>
    </xf>
    <xf numFmtId="0" fontId="30" fillId="0" borderId="10" xfId="70" applyFont="1" applyFill="1" applyBorder="1" applyAlignment="1" applyProtection="1">
      <alignment horizontal="left" vertical="center"/>
      <protection hidden="1"/>
    </xf>
    <xf numFmtId="0" fontId="30" fillId="0" borderId="10" xfId="70" applyFont="1" applyFill="1" applyBorder="1" applyAlignment="1" applyProtection="1">
      <alignment vertical="center"/>
      <protection hidden="1"/>
    </xf>
    <xf numFmtId="0" fontId="30" fillId="0" borderId="9" xfId="0" applyFont="1" applyFill="1" applyBorder="1" applyAlignment="1" applyProtection="1">
      <alignment vertical="top"/>
      <protection locked="0"/>
    </xf>
    <xf numFmtId="0" fontId="30" fillId="0" borderId="0" xfId="0" applyFont="1" applyFill="1" applyBorder="1" applyAlignment="1" applyProtection="1">
      <alignment vertical="top"/>
      <protection locked="0"/>
    </xf>
    <xf numFmtId="0" fontId="30" fillId="0" borderId="0" xfId="0" applyFont="1" applyFill="1" applyBorder="1" applyAlignment="1" applyProtection="1">
      <alignment wrapText="1"/>
      <protection locked="0"/>
    </xf>
    <xf numFmtId="0" fontId="30" fillId="0" borderId="0" xfId="70" applyFont="1" applyFill="1" applyBorder="1" applyAlignment="1" applyProtection="1">
      <alignment wrapText="1"/>
      <protection hidden="1"/>
    </xf>
    <xf numFmtId="0" fontId="30" fillId="0" borderId="8" xfId="70" applyFont="1" applyFill="1" applyBorder="1" applyAlignment="1" applyProtection="1">
      <alignment wrapText="1"/>
      <protection hidden="1"/>
    </xf>
    <xf numFmtId="0" fontId="30" fillId="0" borderId="3" xfId="70" applyFont="1" applyFill="1" applyBorder="1" applyAlignment="1" applyProtection="1">
      <alignment wrapText="1"/>
      <protection hidden="1"/>
    </xf>
    <xf numFmtId="0" fontId="30" fillId="0" borderId="9" xfId="70" applyFont="1" applyFill="1" applyBorder="1" applyAlignment="1" applyProtection="1">
      <alignment wrapText="1"/>
      <protection hidden="1"/>
    </xf>
    <xf numFmtId="0" fontId="30" fillId="0" borderId="2" xfId="70" applyFont="1" applyFill="1" applyBorder="1" applyAlignment="1" applyProtection="1">
      <alignment wrapText="1"/>
      <protection hidden="1"/>
    </xf>
    <xf numFmtId="0" fontId="30" fillId="0" borderId="4" xfId="70" applyFont="1" applyFill="1" applyBorder="1" applyAlignment="1" applyProtection="1">
      <alignment wrapText="1"/>
      <protection hidden="1"/>
    </xf>
    <xf numFmtId="0" fontId="47" fillId="0" borderId="0" xfId="70" applyFont="1" applyFill="1" applyBorder="1" applyAlignment="1" applyProtection="1">
      <alignment wrapText="1"/>
      <protection hidden="1"/>
    </xf>
    <xf numFmtId="0" fontId="48" fillId="0" borderId="0"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protection locked="0"/>
    </xf>
    <xf numFmtId="0" fontId="27" fillId="0" borderId="6" xfId="0" applyFont="1" applyFill="1" applyBorder="1" applyAlignment="1" applyProtection="1">
      <alignment vertical="center"/>
      <protection locked="0"/>
    </xf>
    <xf numFmtId="0" fontId="27" fillId="0" borderId="2" xfId="0" applyFont="1" applyFill="1" applyBorder="1" applyAlignment="1" applyProtection="1">
      <alignment vertical="center"/>
      <protection locked="0"/>
    </xf>
    <xf numFmtId="0" fontId="27" fillId="0" borderId="3" xfId="0" applyFont="1" applyFill="1" applyBorder="1" applyAlignment="1" applyProtection="1">
      <alignment vertical="center"/>
      <protection locked="0"/>
    </xf>
    <xf numFmtId="0" fontId="27" fillId="0" borderId="4" xfId="0" applyFont="1" applyFill="1" applyBorder="1" applyAlignment="1" applyProtection="1">
      <alignment vertical="center"/>
      <protection locked="0"/>
    </xf>
    <xf numFmtId="0" fontId="33" fillId="0" borderId="0" xfId="0" applyFont="1" applyFill="1" applyAlignment="1" applyProtection="1">
      <alignment wrapText="1"/>
      <protection locked="0"/>
    </xf>
    <xf numFmtId="0" fontId="27" fillId="0" borderId="7" xfId="0" applyFont="1" applyFill="1" applyBorder="1" applyAlignment="1" applyProtection="1">
      <alignment vertical="center"/>
      <protection locked="0"/>
    </xf>
    <xf numFmtId="0" fontId="27" fillId="0" borderId="5" xfId="0" applyFont="1" applyFill="1" applyBorder="1" applyAlignment="1" applyProtection="1">
      <alignment vertical="center"/>
      <protection locked="0"/>
    </xf>
    <xf numFmtId="0" fontId="33" fillId="0" borderId="5" xfId="0" applyFont="1" applyFill="1" applyBorder="1" applyAlignment="1" applyProtection="1">
      <alignment wrapText="1"/>
      <protection locked="0"/>
    </xf>
    <xf numFmtId="0" fontId="33" fillId="0" borderId="6" xfId="0" applyFont="1" applyFill="1" applyBorder="1" applyAlignment="1" applyProtection="1">
      <alignment wrapText="1"/>
      <protection locked="0"/>
    </xf>
    <xf numFmtId="0" fontId="33" fillId="0" borderId="0" xfId="0" applyFont="1" applyFill="1" applyBorder="1" applyAlignment="1" applyProtection="1">
      <alignment wrapText="1"/>
      <protection locked="0"/>
    </xf>
    <xf numFmtId="0" fontId="27" fillId="0" borderId="8" xfId="0" applyFont="1" applyFill="1" applyBorder="1" applyAlignment="1" applyProtection="1">
      <alignment vertical="center"/>
      <protection locked="0"/>
    </xf>
    <xf numFmtId="0" fontId="33" fillId="0" borderId="3" xfId="0" applyFont="1" applyFill="1" applyBorder="1" applyAlignment="1" applyProtection="1">
      <alignment wrapText="1"/>
      <protection locked="0"/>
    </xf>
    <xf numFmtId="0" fontId="33" fillId="0" borderId="4" xfId="0" applyFont="1" applyFill="1" applyBorder="1" applyAlignment="1" applyProtection="1">
      <alignment wrapText="1"/>
      <protection locked="0"/>
    </xf>
    <xf numFmtId="0" fontId="34" fillId="0" borderId="7"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26" fillId="0" borderId="9"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0" fillId="0" borderId="5" xfId="0" applyFont="1" applyFill="1" applyBorder="1" applyAlignment="1" applyProtection="1">
      <alignment vertical="center"/>
      <protection locked="0"/>
    </xf>
    <xf numFmtId="0" fontId="33" fillId="0" borderId="2" xfId="0" applyFont="1" applyFill="1" applyBorder="1" applyAlignment="1" applyProtection="1">
      <alignment wrapText="1"/>
      <protection locked="0"/>
    </xf>
    <xf numFmtId="0" fontId="36" fillId="0" borderId="0" xfId="0" applyFont="1" applyFill="1" applyAlignment="1" applyProtection="1">
      <alignment horizontal="left" vertical="center" wrapText="1"/>
      <protection locked="0"/>
    </xf>
    <xf numFmtId="0" fontId="36" fillId="0" borderId="2"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0" fontId="27" fillId="0" borderId="3" xfId="0" applyFont="1" applyFill="1" applyBorder="1" applyAlignment="1" applyProtection="1">
      <alignment vertical="center" wrapText="1"/>
      <protection locked="0"/>
    </xf>
    <xf numFmtId="0" fontId="3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36" fillId="0" borderId="3" xfId="0" applyFont="1" applyFill="1" applyBorder="1" applyAlignment="1" applyProtection="1">
      <alignment horizontal="left" vertical="center" wrapText="1"/>
      <protection locked="0"/>
    </xf>
    <xf numFmtId="0" fontId="36" fillId="0" borderId="4" xfId="0" applyFont="1" applyFill="1" applyBorder="1" applyAlignment="1" applyProtection="1">
      <alignment horizontal="left" vertical="center" wrapText="1"/>
      <protection locked="0"/>
    </xf>
    <xf numFmtId="0" fontId="26" fillId="0" borderId="5" xfId="0" applyFont="1" applyFill="1" applyBorder="1" applyAlignment="1" applyProtection="1">
      <alignment vertical="center"/>
      <protection locked="0"/>
    </xf>
    <xf numFmtId="0" fontId="36" fillId="0" borderId="5" xfId="0" applyFont="1" applyFill="1" applyBorder="1" applyAlignment="1" applyProtection="1">
      <alignment horizontal="left" vertical="center" wrapText="1"/>
      <protection locked="0"/>
    </xf>
    <xf numFmtId="0" fontId="29" fillId="0" borderId="5" xfId="0" applyFont="1" applyFill="1" applyBorder="1" applyAlignment="1" applyProtection="1">
      <alignment vertical="center" wrapText="1"/>
      <protection locked="0"/>
    </xf>
    <xf numFmtId="0" fontId="36" fillId="0" borderId="6" xfId="0" applyFont="1" applyFill="1" applyBorder="1" applyAlignment="1" applyProtection="1">
      <alignment horizontal="left" vertical="center" wrapText="1"/>
      <protection locked="0"/>
    </xf>
    <xf numFmtId="0" fontId="36" fillId="0" borderId="7" xfId="0" applyFont="1" applyFill="1" applyBorder="1" applyAlignment="1" applyProtection="1">
      <alignment horizontal="left" vertical="center" wrapText="1"/>
      <protection locked="0"/>
    </xf>
    <xf numFmtId="0" fontId="34" fillId="0" borderId="8" xfId="0" applyFont="1" applyFill="1" applyBorder="1" applyAlignment="1" applyProtection="1">
      <alignment vertical="center"/>
      <protection locked="0"/>
    </xf>
    <xf numFmtId="0" fontId="34" fillId="0" borderId="3" xfId="0" applyFont="1" applyFill="1" applyBorder="1" applyAlignment="1" applyProtection="1">
      <alignment vertical="center"/>
      <protection locked="0"/>
    </xf>
    <xf numFmtId="0" fontId="29" fillId="0" borderId="3" xfId="0" applyFont="1" applyFill="1" applyBorder="1" applyAlignment="1" applyProtection="1">
      <alignment vertical="center" wrapText="1"/>
      <protection locked="0"/>
    </xf>
    <xf numFmtId="0" fontId="36" fillId="0" borderId="9" xfId="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30" fillId="0" borderId="8" xfId="0" applyFont="1" applyFill="1" applyBorder="1" applyProtection="1">
      <protection locked="0"/>
    </xf>
    <xf numFmtId="0" fontId="30" fillId="0" borderId="0" xfId="0" applyFont="1" applyFill="1" applyProtection="1">
      <protection locked="0"/>
    </xf>
    <xf numFmtId="0" fontId="27" fillId="0" borderId="0" xfId="0" applyFont="1" applyFill="1" applyBorder="1" applyAlignment="1" applyProtection="1">
      <alignment vertical="center" shrinkToFit="1"/>
      <protection locked="0"/>
    </xf>
    <xf numFmtId="0" fontId="27" fillId="0" borderId="2" xfId="0" applyFont="1" applyFill="1" applyBorder="1" applyAlignment="1" applyProtection="1">
      <alignment vertical="center" shrinkToFit="1"/>
      <protection locked="0"/>
    </xf>
    <xf numFmtId="0" fontId="30" fillId="0" borderId="0" xfId="0" applyFont="1" applyFill="1" applyBorder="1" applyProtection="1">
      <protection locked="0"/>
    </xf>
    <xf numFmtId="0" fontId="35" fillId="0" borderId="0" xfId="0" applyFont="1" applyFill="1" applyBorder="1" applyAlignment="1" applyProtection="1">
      <alignment vertical="center" shrinkToFit="1"/>
      <protection locked="0"/>
    </xf>
    <xf numFmtId="0" fontId="38" fillId="0" borderId="7" xfId="0" applyFont="1" applyFill="1" applyBorder="1" applyAlignment="1" applyProtection="1">
      <alignment vertical="center"/>
      <protection locked="0"/>
    </xf>
    <xf numFmtId="0" fontId="38" fillId="0" borderId="5" xfId="0" applyFont="1" applyFill="1" applyBorder="1" applyAlignment="1" applyProtection="1">
      <alignment vertical="center"/>
      <protection locked="0"/>
    </xf>
    <xf numFmtId="0" fontId="30" fillId="0" borderId="6" xfId="0" applyFont="1" applyFill="1" applyBorder="1" applyAlignment="1" applyProtection="1">
      <alignment vertical="center"/>
      <protection locked="0"/>
    </xf>
    <xf numFmtId="0" fontId="38" fillId="0" borderId="9"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0" fillId="0" borderId="2" xfId="0" applyFont="1" applyFill="1" applyBorder="1" applyAlignment="1" applyProtection="1">
      <alignment vertical="center"/>
      <protection locked="0"/>
    </xf>
    <xf numFmtId="0" fontId="30" fillId="0" borderId="3" xfId="0" applyFont="1" applyFill="1" applyBorder="1" applyAlignment="1" applyProtection="1">
      <alignment vertical="center"/>
      <protection locked="0"/>
    </xf>
    <xf numFmtId="0" fontId="30" fillId="0" borderId="8" xfId="0" applyFont="1" applyFill="1" applyBorder="1" applyAlignment="1" applyProtection="1">
      <alignment vertical="center"/>
      <protection locked="0"/>
    </xf>
    <xf numFmtId="3" fontId="35" fillId="0" borderId="5" xfId="0" applyNumberFormat="1" applyFont="1" applyFill="1" applyBorder="1" applyAlignment="1" applyProtection="1">
      <alignment horizontal="right" vertical="center"/>
      <protection locked="0"/>
    </xf>
    <xf numFmtId="3" fontId="35" fillId="0" borderId="5" xfId="0" applyNumberFormat="1" applyFont="1" applyFill="1" applyBorder="1" applyAlignment="1" applyProtection="1">
      <alignment horizontal="right"/>
      <protection locked="0"/>
    </xf>
    <xf numFmtId="177" fontId="29" fillId="0" borderId="0" xfId="0" applyNumberFormat="1" applyFont="1" applyFill="1" applyBorder="1" applyAlignment="1" applyProtection="1">
      <alignment vertical="center"/>
      <protection locked="0"/>
    </xf>
    <xf numFmtId="0" fontId="27" fillId="0" borderId="0" xfId="0" applyFont="1" applyFill="1" applyBorder="1" applyAlignment="1" applyProtection="1">
      <alignment vertical="center" textRotation="255"/>
      <protection locked="0"/>
    </xf>
    <xf numFmtId="0" fontId="30" fillId="0" borderId="0" xfId="0" applyFont="1" applyFill="1" applyBorder="1" applyAlignment="1" applyProtection="1">
      <alignment vertical="center" textRotation="255"/>
      <protection locked="0"/>
    </xf>
    <xf numFmtId="0" fontId="30" fillId="0" borderId="7" xfId="0" applyFont="1" applyFill="1" applyBorder="1" applyAlignment="1" applyProtection="1">
      <alignment horizontal="center" vertical="center"/>
      <protection locked="0"/>
    </xf>
    <xf numFmtId="0" fontId="35" fillId="0" borderId="5" xfId="0" applyFont="1" applyFill="1" applyBorder="1" applyAlignment="1" applyProtection="1">
      <alignment vertical="center"/>
      <protection locked="0"/>
    </xf>
    <xf numFmtId="0" fontId="30" fillId="0" borderId="6" xfId="0" applyFont="1" applyFill="1" applyBorder="1" applyAlignment="1" applyProtection="1">
      <alignment horizontal="center" vertical="center"/>
      <protection locked="0"/>
    </xf>
    <xf numFmtId="0" fontId="26" fillId="0" borderId="0" xfId="0" applyFont="1" applyFill="1" applyBorder="1" applyProtection="1">
      <protection locked="0"/>
    </xf>
    <xf numFmtId="0" fontId="30" fillId="0" borderId="2"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textRotation="255"/>
      <protection locked="0"/>
    </xf>
    <xf numFmtId="0" fontId="31" fillId="0" borderId="0" xfId="0" applyFont="1" applyFill="1" applyBorder="1" applyAlignment="1" applyProtection="1">
      <protection locked="0"/>
    </xf>
    <xf numFmtId="0" fontId="32" fillId="0" borderId="0" xfId="0" applyFont="1" applyFill="1" applyBorder="1" applyAlignment="1" applyProtection="1">
      <alignment horizontal="right"/>
      <protection locked="0"/>
    </xf>
    <xf numFmtId="3" fontId="32" fillId="0" borderId="0" xfId="0" applyNumberFormat="1" applyFont="1" applyFill="1" applyBorder="1" applyAlignment="1" applyProtection="1">
      <alignment vertical="center"/>
      <protection locked="0"/>
    </xf>
    <xf numFmtId="0" fontId="50" fillId="26" borderId="31" xfId="0" applyFont="1" applyFill="1" applyBorder="1" applyAlignment="1">
      <alignment horizontal="center" vertical="center"/>
    </xf>
    <xf numFmtId="0" fontId="50" fillId="26" borderId="32" xfId="0" applyFont="1" applyFill="1" applyBorder="1" applyAlignment="1">
      <alignment horizontal="center" vertical="center"/>
    </xf>
    <xf numFmtId="0" fontId="50" fillId="26" borderId="32" xfId="0" applyFont="1" applyFill="1" applyBorder="1" applyAlignment="1">
      <alignment horizontal="center" vertical="center" wrapText="1"/>
    </xf>
    <xf numFmtId="0" fontId="50" fillId="26" borderId="34"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protection locked="0"/>
    </xf>
    <xf numFmtId="0" fontId="53"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protection locked="0"/>
    </xf>
    <xf numFmtId="0" fontId="26" fillId="0" borderId="0" xfId="70" applyFont="1" applyFill="1" applyBorder="1" applyAlignment="1" applyProtection="1">
      <alignment horizontal="center" vertical="center"/>
      <protection hidden="1"/>
    </xf>
    <xf numFmtId="0" fontId="27" fillId="0" borderId="0" xfId="70" applyFont="1" applyFill="1" applyBorder="1" applyAlignment="1" applyProtection="1">
      <alignment horizontal="center" vertical="center" textRotation="255"/>
      <protection hidden="1"/>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1" fillId="0" borderId="0" xfId="70"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hidden="1"/>
    </xf>
    <xf numFmtId="0" fontId="27" fillId="0" borderId="5"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center" vertical="center"/>
      <protection locked="0"/>
    </xf>
    <xf numFmtId="0" fontId="27" fillId="0" borderId="0" xfId="70" applyFont="1" applyFill="1" applyBorder="1" applyAlignment="1" applyProtection="1">
      <alignment horizontal="left" vertical="center"/>
      <protection hidden="1"/>
    </xf>
    <xf numFmtId="0" fontId="30" fillId="0" borderId="0" xfId="0" applyFont="1" applyFill="1" applyBorder="1" applyAlignment="1" applyProtection="1">
      <alignment horizontal="center" vertical="center" wrapText="1"/>
      <protection locked="0"/>
    </xf>
    <xf numFmtId="176" fontId="26" fillId="0" borderId="0" xfId="0" applyNumberFormat="1" applyFont="1" applyFill="1" applyBorder="1" applyAlignment="1" applyProtection="1">
      <alignment horizontal="left" vertical="center"/>
      <protection locked="0"/>
    </xf>
    <xf numFmtId="9" fontId="26" fillId="0" borderId="0" xfId="1" applyFont="1" applyFill="1" applyBorder="1" applyAlignment="1" applyProtection="1">
      <alignment horizontal="left" vertical="center"/>
      <protection locked="0"/>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27" fillId="0" borderId="3" xfId="70" applyFont="1" applyFill="1" applyBorder="1" applyAlignment="1" applyProtection="1">
      <alignment horizontal="center" vertical="center"/>
      <protection hidden="1"/>
    </xf>
    <xf numFmtId="0" fontId="27" fillId="0" borderId="4" xfId="70" applyFont="1" applyFill="1" applyBorder="1" applyAlignment="1" applyProtection="1">
      <alignment horizontal="center" vertical="center"/>
      <protection hidden="1"/>
    </xf>
    <xf numFmtId="0" fontId="27" fillId="0" borderId="5" xfId="70" applyFont="1" applyFill="1" applyBorder="1" applyAlignment="1" applyProtection="1">
      <alignment horizontal="center" vertical="center"/>
      <protection hidden="1"/>
    </xf>
    <xf numFmtId="0" fontId="27" fillId="0" borderId="6" xfId="70" applyFont="1" applyFill="1" applyBorder="1" applyAlignment="1" applyProtection="1">
      <alignment horizontal="center" vertical="center"/>
      <protection hidden="1"/>
    </xf>
    <xf numFmtId="0" fontId="27" fillId="0" borderId="9" xfId="70" applyFont="1" applyFill="1" applyBorder="1" applyAlignment="1" applyProtection="1">
      <alignment horizontal="center" vertical="center"/>
      <protection hidden="1"/>
    </xf>
    <xf numFmtId="3" fontId="32" fillId="0" borderId="0" xfId="0" applyNumberFormat="1" applyFont="1" applyFill="1" applyBorder="1" applyAlignment="1" applyProtection="1">
      <protection locked="0"/>
    </xf>
    <xf numFmtId="0" fontId="53" fillId="3" borderId="0" xfId="0" applyFont="1" applyFill="1" applyBorder="1" applyAlignment="1" applyProtection="1">
      <alignment horizontal="center" vertical="center"/>
      <protection locked="0"/>
    </xf>
    <xf numFmtId="0" fontId="54" fillId="3" borderId="0" xfId="0" applyFont="1" applyFill="1" applyBorder="1" applyAlignment="1" applyProtection="1">
      <alignment vertical="center"/>
      <protection locked="0"/>
    </xf>
    <xf numFmtId="0" fontId="52" fillId="3"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protection locked="0"/>
    </xf>
    <xf numFmtId="0" fontId="35" fillId="3" borderId="0" xfId="0" applyFont="1" applyFill="1" applyBorder="1" applyAlignment="1" applyProtection="1">
      <alignment vertical="center"/>
      <protection locked="0"/>
    </xf>
    <xf numFmtId="0" fontId="30" fillId="0" borderId="5" xfId="70" applyFont="1" applyFill="1" applyBorder="1" applyAlignment="1" applyProtection="1">
      <alignment horizontal="center" vertical="center"/>
      <protection hidden="1"/>
    </xf>
    <xf numFmtId="0" fontId="30" fillId="0" borderId="0" xfId="70" applyFont="1" applyFill="1" applyBorder="1" applyAlignment="1" applyProtection="1">
      <alignment horizontal="center" vertical="center"/>
      <protection hidden="1"/>
    </xf>
    <xf numFmtId="0" fontId="27" fillId="0" borderId="5" xfId="70" applyFont="1" applyFill="1" applyBorder="1" applyAlignment="1" applyProtection="1">
      <alignment horizontal="center" vertical="center"/>
      <protection hidden="1"/>
    </xf>
    <xf numFmtId="0" fontId="27" fillId="0" borderId="0" xfId="70" applyFont="1" applyFill="1" applyBorder="1" applyAlignment="1" applyProtection="1">
      <alignment horizontal="center" vertical="center"/>
      <protection hidden="1"/>
    </xf>
    <xf numFmtId="0" fontId="27" fillId="0" borderId="3" xfId="70" applyFont="1" applyFill="1" applyBorder="1" applyAlignment="1" applyProtection="1">
      <alignment horizontal="center" vertical="center"/>
      <protection hidden="1"/>
    </xf>
    <xf numFmtId="0" fontId="38" fillId="0" borderId="36" xfId="0" applyFont="1" applyFill="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37" xfId="0" applyFont="1" applyFill="1" applyBorder="1" applyAlignment="1" applyProtection="1">
      <alignment vertical="center"/>
      <protection locked="0"/>
    </xf>
    <xf numFmtId="0" fontId="30" fillId="0" borderId="39" xfId="0" applyFont="1" applyFill="1" applyBorder="1" applyAlignment="1" applyProtection="1">
      <alignment vertical="center"/>
      <protection locked="0"/>
    </xf>
    <xf numFmtId="0" fontId="30" fillId="0" borderId="41" xfId="0" applyFont="1" applyFill="1" applyBorder="1" applyAlignment="1" applyProtection="1">
      <alignment vertical="center"/>
      <protection locked="0"/>
    </xf>
    <xf numFmtId="0" fontId="42" fillId="0" borderId="9" xfId="0" applyFont="1" applyFill="1" applyBorder="1" applyProtection="1">
      <protection locked="0"/>
    </xf>
    <xf numFmtId="0" fontId="42" fillId="0" borderId="7" xfId="0" applyFont="1" applyFill="1" applyBorder="1" applyProtection="1">
      <protection locked="0"/>
    </xf>
    <xf numFmtId="0" fontId="42" fillId="0" borderId="5" xfId="0" applyFont="1" applyFill="1" applyBorder="1" applyProtection="1">
      <protection locked="0"/>
    </xf>
    <xf numFmtId="0" fontId="39" fillId="0" borderId="8"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0" fillId="0" borderId="6" xfId="0" applyFont="1" applyFill="1" applyBorder="1" applyAlignment="1" applyProtection="1">
      <alignment horizontal="left" vertical="center"/>
      <protection locked="0"/>
    </xf>
    <xf numFmtId="3" fontId="32" fillId="0" borderId="0" xfId="0" applyNumberFormat="1" applyFont="1" applyFill="1" applyBorder="1" applyAlignment="1" applyProtection="1">
      <alignment horizontal="center"/>
      <protection locked="0"/>
    </xf>
    <xf numFmtId="177" fontId="26" fillId="0" borderId="5" xfId="70" applyNumberFormat="1" applyFont="1" applyFill="1" applyBorder="1" applyAlignment="1" applyProtection="1">
      <alignment horizontal="center" vertical="center"/>
      <protection hidden="1"/>
    </xf>
    <xf numFmtId="177" fontId="26" fillId="0" borderId="0" xfId="70" applyNumberFormat="1" applyFont="1" applyFill="1" applyBorder="1" applyAlignment="1" applyProtection="1">
      <alignment horizontal="center" vertical="center"/>
      <protection hidden="1"/>
    </xf>
    <xf numFmtId="177" fontId="26" fillId="0" borderId="3" xfId="70"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3" fontId="35" fillId="0" borderId="0" xfId="0" applyNumberFormat="1" applyFont="1" applyFill="1" applyBorder="1" applyAlignment="1" applyProtection="1">
      <alignment horizontal="right" vertical="center"/>
      <protection hidden="1"/>
    </xf>
    <xf numFmtId="0" fontId="0" fillId="0" borderId="0" xfId="0" applyFill="1" applyBorder="1" applyAlignment="1">
      <alignment vertical="center"/>
    </xf>
    <xf numFmtId="0" fontId="0" fillId="0" borderId="41" xfId="0" applyFill="1" applyBorder="1" applyAlignment="1">
      <alignment vertical="center"/>
    </xf>
    <xf numFmtId="49" fontId="6" fillId="2" borderId="29"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protection locked="0"/>
    </xf>
    <xf numFmtId="0" fontId="30" fillId="0" borderId="8"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3" xfId="0" applyFont="1" applyFill="1" applyBorder="1" applyAlignment="1" applyProtection="1">
      <alignment horizontal="left"/>
      <protection locked="0"/>
    </xf>
    <xf numFmtId="0" fontId="30" fillId="0" borderId="4"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52" fillId="0" borderId="3" xfId="0" applyFont="1" applyFill="1" applyBorder="1" applyAlignment="1" applyProtection="1">
      <alignment horizontal="left" vertical="center"/>
      <protection locked="0"/>
    </xf>
    <xf numFmtId="0" fontId="53" fillId="0" borderId="3" xfId="0" applyFont="1" applyFill="1" applyBorder="1" applyAlignment="1" applyProtection="1">
      <alignment horizontal="center" vertical="center"/>
      <protection locked="0"/>
    </xf>
    <xf numFmtId="0" fontId="53" fillId="0" borderId="3" xfId="0" applyFont="1" applyFill="1" applyBorder="1" applyAlignment="1" applyProtection="1">
      <alignment horizontal="left" vertical="center"/>
      <protection locked="0"/>
    </xf>
    <xf numFmtId="0" fontId="53" fillId="3" borderId="3" xfId="0" applyFont="1" applyFill="1" applyBorder="1" applyAlignment="1" applyProtection="1">
      <alignment horizontal="center" vertical="center"/>
      <protection locked="0"/>
    </xf>
    <xf numFmtId="0" fontId="52" fillId="3" borderId="3" xfId="0" applyFont="1" applyFill="1" applyBorder="1" applyAlignment="1" applyProtection="1">
      <alignment horizontal="center" vertical="center"/>
      <protection locked="0"/>
    </xf>
    <xf numFmtId="0" fontId="34" fillId="0" borderId="0" xfId="70" applyFont="1" applyFill="1" applyBorder="1" applyAlignment="1" applyProtection="1">
      <alignment horizontal="center" vertical="center"/>
      <protection hidden="1"/>
    </xf>
    <xf numFmtId="0" fontId="26" fillId="0" borderId="0" xfId="70" applyFont="1" applyFill="1" applyBorder="1" applyAlignment="1" applyProtection="1">
      <alignment horizontal="center" vertical="center"/>
      <protection hidden="1"/>
    </xf>
    <xf numFmtId="0" fontId="27" fillId="0" borderId="0" xfId="70" applyFont="1" applyFill="1" applyBorder="1" applyAlignment="1" applyProtection="1">
      <alignment horizontal="left" vertical="center"/>
      <protection hidden="1"/>
    </xf>
    <xf numFmtId="0" fontId="27" fillId="0" borderId="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27" fillId="0" borderId="3" xfId="70" applyFont="1" applyFill="1" applyBorder="1" applyAlignment="1" applyProtection="1">
      <alignment horizontal="center" vertical="center"/>
      <protection hidden="1"/>
    </xf>
    <xf numFmtId="0" fontId="27" fillId="0" borderId="0" xfId="0" applyFont="1" applyFill="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center" vertical="center"/>
      <protection locked="0"/>
    </xf>
    <xf numFmtId="0" fontId="26" fillId="0" borderId="0" xfId="70"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55" fillId="0" borderId="0" xfId="0" applyFont="1" applyFill="1" applyAlignment="1" applyProtection="1">
      <alignment horizontal="left" vertical="center"/>
      <protection locked="0"/>
    </xf>
    <xf numFmtId="0" fontId="55" fillId="0" borderId="0" xfId="0" applyFont="1" applyFill="1" applyBorder="1" applyAlignment="1" applyProtection="1">
      <alignment horizontal="left" vertical="center"/>
      <protection locked="0"/>
    </xf>
    <xf numFmtId="0" fontId="55" fillId="3" borderId="0" xfId="0" applyFont="1" applyFill="1" applyAlignment="1" applyProtection="1">
      <alignment horizontal="left" vertical="center"/>
      <protection locked="0"/>
    </xf>
    <xf numFmtId="0" fontId="56" fillId="0" borderId="0" xfId="0" applyFont="1" applyFill="1" applyAlignment="1" applyProtection="1">
      <alignment horizontal="left" vertical="center"/>
      <protection locked="0"/>
    </xf>
    <xf numFmtId="0" fontId="56" fillId="0" borderId="0" xfId="0" applyFont="1" applyFill="1" applyBorder="1" applyAlignment="1" applyProtection="1">
      <alignment horizontal="left" vertical="center"/>
      <protection locked="0"/>
    </xf>
    <xf numFmtId="0" fontId="56" fillId="3" borderId="0" xfId="0" applyFont="1" applyFill="1" applyAlignment="1" applyProtection="1">
      <alignment horizontal="left" vertical="center"/>
      <protection locked="0"/>
    </xf>
    <xf numFmtId="0" fontId="55" fillId="0" borderId="11" xfId="0" applyFont="1" applyFill="1" applyBorder="1" applyAlignment="1" applyProtection="1">
      <alignment horizontal="left" vertical="center"/>
      <protection locked="0"/>
    </xf>
    <xf numFmtId="0" fontId="56" fillId="0" borderId="0" xfId="0" applyFont="1" applyFill="1" applyAlignment="1" applyProtection="1">
      <alignment vertical="center"/>
      <protection locked="0"/>
    </xf>
    <xf numFmtId="0" fontId="55" fillId="0" borderId="0" xfId="0" applyFont="1" applyFill="1" applyAlignment="1" applyProtection="1">
      <alignment horizontal="left"/>
      <protection locked="0"/>
    </xf>
    <xf numFmtId="0" fontId="26" fillId="0" borderId="0" xfId="0" applyFont="1" applyFill="1" applyBorder="1" applyAlignment="1" applyProtection="1">
      <alignment horizontal="center" vertical="center" textRotation="255"/>
      <protection locked="0"/>
    </xf>
    <xf numFmtId="0" fontId="26" fillId="0" borderId="5" xfId="0" applyFont="1" applyFill="1" applyBorder="1" applyAlignment="1" applyProtection="1">
      <alignment vertical="center" wrapText="1"/>
      <protection locked="0"/>
    </xf>
    <xf numFmtId="0" fontId="30" fillId="0" borderId="5" xfId="0" applyFont="1" applyFill="1" applyBorder="1" applyAlignment="1" applyProtection="1">
      <alignment vertical="center" wrapText="1"/>
      <protection locked="0"/>
    </xf>
    <xf numFmtId="0" fontId="30" fillId="0" borderId="5" xfId="0" applyFont="1" applyFill="1" applyBorder="1" applyProtection="1">
      <protection locked="0"/>
    </xf>
    <xf numFmtId="0" fontId="30" fillId="0" borderId="6" xfId="0" applyFont="1" applyFill="1" applyBorder="1" applyProtection="1">
      <protection locked="0"/>
    </xf>
    <xf numFmtId="0" fontId="30" fillId="0" borderId="2" xfId="0" applyFont="1" applyFill="1" applyBorder="1" applyProtection="1">
      <protection locked="0"/>
    </xf>
    <xf numFmtId="0" fontId="26" fillId="0" borderId="3" xfId="0" applyFont="1" applyFill="1" applyBorder="1" applyAlignment="1" applyProtection="1">
      <alignment vertical="center" wrapText="1"/>
      <protection locked="0"/>
    </xf>
    <xf numFmtId="0" fontId="30" fillId="0" borderId="3" xfId="0" applyFont="1" applyFill="1" applyBorder="1" applyAlignment="1" applyProtection="1">
      <alignment vertical="center" wrapText="1"/>
      <protection locked="0"/>
    </xf>
    <xf numFmtId="0" fontId="30" fillId="0" borderId="3" xfId="0" applyFont="1" applyFill="1" applyBorder="1" applyProtection="1">
      <protection locked="0"/>
    </xf>
    <xf numFmtId="0" fontId="30" fillId="0" borderId="4" xfId="0" applyFont="1" applyFill="1" applyBorder="1" applyProtection="1">
      <protection locked="0"/>
    </xf>
    <xf numFmtId="0" fontId="57" fillId="3" borderId="7" xfId="0" applyFont="1" applyFill="1" applyBorder="1" applyAlignment="1">
      <alignment vertical="center"/>
    </xf>
    <xf numFmtId="0" fontId="57" fillId="3" borderId="5" xfId="0" applyFont="1" applyFill="1" applyBorder="1" applyAlignment="1">
      <alignment vertical="center"/>
    </xf>
    <xf numFmtId="0" fontId="58" fillId="3" borderId="5" xfId="0" applyFont="1" applyFill="1" applyBorder="1" applyAlignment="1">
      <alignment horizontal="center" vertical="center"/>
    </xf>
    <xf numFmtId="0" fontId="59" fillId="3" borderId="5" xfId="0" applyFont="1" applyFill="1" applyBorder="1" applyAlignment="1">
      <alignment vertical="center"/>
    </xf>
    <xf numFmtId="0" fontId="57" fillId="3" borderId="9" xfId="0" applyFont="1" applyFill="1" applyBorder="1" applyAlignment="1">
      <alignment vertical="center"/>
    </xf>
    <xf numFmtId="0" fontId="57" fillId="3" borderId="0" xfId="0" applyFont="1" applyFill="1" applyBorder="1" applyAlignment="1">
      <alignment vertical="center"/>
    </xf>
    <xf numFmtId="0" fontId="58" fillId="3" borderId="0" xfId="0" applyFont="1" applyFill="1" applyBorder="1" applyAlignment="1">
      <alignment horizontal="center" vertical="center"/>
    </xf>
    <xf numFmtId="0" fontId="57" fillId="3" borderId="9" xfId="0" applyFont="1" applyFill="1" applyBorder="1" applyAlignment="1">
      <alignment vertical="top"/>
    </xf>
    <xf numFmtId="0" fontId="57" fillId="3" borderId="0" xfId="0" applyFont="1" applyFill="1" applyBorder="1" applyAlignment="1">
      <alignment vertical="top"/>
    </xf>
    <xf numFmtId="0" fontId="58" fillId="3" borderId="0" xfId="0" applyFont="1" applyFill="1" applyBorder="1" applyAlignment="1">
      <alignment horizontal="center" vertical="top"/>
    </xf>
    <xf numFmtId="0" fontId="59" fillId="3" borderId="0" xfId="0" applyFont="1" applyFill="1" applyBorder="1" applyAlignment="1">
      <alignment vertical="top"/>
    </xf>
    <xf numFmtId="0" fontId="57" fillId="3" borderId="8" xfId="0" applyFont="1" applyFill="1" applyBorder="1" applyAlignment="1">
      <alignment vertical="top"/>
    </xf>
    <xf numFmtId="0" fontId="57" fillId="3" borderId="3" xfId="0" applyFont="1" applyFill="1" applyBorder="1" applyAlignment="1">
      <alignment vertical="top"/>
    </xf>
    <xf numFmtId="0" fontId="58" fillId="3" borderId="3" xfId="0" applyFont="1" applyFill="1" applyBorder="1" applyAlignment="1">
      <alignment horizontal="center" vertical="top"/>
    </xf>
    <xf numFmtId="0" fontId="59" fillId="3" borderId="3" xfId="0" applyFont="1" applyFill="1" applyBorder="1" applyAlignment="1">
      <alignment vertical="top"/>
    </xf>
    <xf numFmtId="0" fontId="35" fillId="0" borderId="0" xfId="0" applyFont="1" applyFill="1" applyBorder="1" applyAlignment="1" applyProtection="1">
      <alignment vertical="center" wrapText="1"/>
      <protection locked="0"/>
    </xf>
    <xf numFmtId="0" fontId="31" fillId="3" borderId="0" xfId="0" applyFont="1" applyFill="1" applyBorder="1" applyAlignment="1">
      <alignment vertical="center"/>
    </xf>
    <xf numFmtId="0" fontId="35" fillId="3" borderId="0" xfId="0" applyFont="1" applyFill="1" applyBorder="1" applyAlignment="1">
      <alignment horizontal="center" vertical="center"/>
    </xf>
    <xf numFmtId="0" fontId="35" fillId="3" borderId="0" xfId="0" applyFont="1" applyFill="1" applyBorder="1" applyAlignment="1">
      <alignment vertical="top"/>
    </xf>
    <xf numFmtId="0" fontId="30" fillId="3" borderId="0" xfId="0" applyFont="1" applyFill="1" applyBorder="1" applyAlignment="1">
      <alignment horizontal="center" vertical="top"/>
    </xf>
    <xf numFmtId="0" fontId="30" fillId="0" borderId="0" xfId="0" applyFont="1" applyFill="1" applyBorder="1" applyAlignment="1" applyProtection="1">
      <alignment horizontal="left"/>
      <protection locked="0"/>
    </xf>
    <xf numFmtId="0" fontId="32" fillId="0" borderId="3" xfId="0" applyFont="1" applyFill="1" applyBorder="1" applyAlignment="1" applyProtection="1">
      <alignment vertical="center"/>
      <protection locked="0"/>
    </xf>
    <xf numFmtId="176" fontId="26"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38" fillId="0" borderId="0" xfId="0" applyFont="1" applyFill="1" applyBorder="1" applyAlignment="1" applyProtection="1">
      <alignment vertical="center" wrapText="1"/>
      <protection locked="0"/>
    </xf>
    <xf numFmtId="0" fontId="26" fillId="0" borderId="2" xfId="0" applyFont="1" applyFill="1" applyBorder="1" applyAlignment="1" applyProtection="1">
      <alignment vertical="center"/>
      <protection locked="0"/>
    </xf>
    <xf numFmtId="176" fontId="26" fillId="0" borderId="2" xfId="0" applyNumberFormat="1" applyFont="1" applyFill="1" applyBorder="1" applyAlignment="1" applyProtection="1">
      <alignment vertical="center"/>
      <protection locked="0"/>
    </xf>
    <xf numFmtId="176" fontId="26" fillId="0" borderId="2" xfId="0" applyNumberFormat="1" applyFont="1" applyFill="1" applyBorder="1" applyAlignment="1" applyProtection="1">
      <alignment horizontal="center" vertical="center"/>
      <protection locked="0"/>
    </xf>
    <xf numFmtId="0" fontId="38" fillId="0" borderId="2" xfId="0" applyFont="1" applyFill="1" applyBorder="1" applyAlignment="1" applyProtection="1">
      <alignment vertical="center" wrapText="1"/>
      <protection locked="0"/>
    </xf>
    <xf numFmtId="0" fontId="30" fillId="0" borderId="0" xfId="70" applyFont="1" applyFill="1" applyBorder="1" applyAlignment="1" applyProtection="1">
      <alignment horizontal="center" vertical="center"/>
      <protection hidden="1"/>
    </xf>
    <xf numFmtId="0" fontId="27" fillId="0" borderId="0" xfId="70" applyFont="1" applyFill="1" applyBorder="1" applyAlignment="1" applyProtection="1">
      <alignment horizontal="left" vertical="center"/>
      <protection hidden="1"/>
    </xf>
    <xf numFmtId="0" fontId="34" fillId="0" borderId="0" xfId="70" applyFont="1" applyFill="1" applyBorder="1" applyAlignment="1" applyProtection="1">
      <alignment horizontal="center" vertical="center"/>
      <protection hidden="1"/>
    </xf>
    <xf numFmtId="0" fontId="31" fillId="0" borderId="0" xfId="70" applyFont="1" applyFill="1" applyBorder="1" applyAlignment="1" applyProtection="1">
      <alignment horizontal="center" vertical="center"/>
      <protection hidden="1"/>
    </xf>
    <xf numFmtId="0" fontId="35" fillId="0" borderId="0" xfId="70" applyFont="1" applyFill="1" applyBorder="1" applyAlignment="1" applyProtection="1">
      <alignment horizontal="center" vertical="center"/>
      <protection hidden="1"/>
    </xf>
    <xf numFmtId="0" fontId="26" fillId="0" borderId="9" xfId="70" applyFont="1" applyFill="1" applyBorder="1" applyAlignment="1" applyProtection="1">
      <alignment horizontal="center" vertical="center" textRotation="255" wrapText="1"/>
      <protection hidden="1"/>
    </xf>
    <xf numFmtId="0" fontId="26" fillId="0" borderId="0" xfId="70" applyFont="1" applyFill="1" applyBorder="1" applyAlignment="1" applyProtection="1">
      <alignment horizontal="center" vertical="center" textRotation="255" wrapText="1"/>
      <protection hidden="1"/>
    </xf>
    <xf numFmtId="0" fontId="26" fillId="0" borderId="2" xfId="70" applyFont="1" applyFill="1" applyBorder="1" applyAlignment="1" applyProtection="1">
      <alignment horizontal="center" vertical="center" textRotation="255" wrapText="1"/>
      <protection hidden="1"/>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32" fillId="0" borderId="5"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32" fillId="0" borderId="0" xfId="70" applyFont="1" applyFill="1" applyBorder="1" applyAlignment="1" applyProtection="1">
      <alignment horizontal="left" vertical="top"/>
      <protection hidden="1"/>
    </xf>
    <xf numFmtId="0" fontId="32" fillId="0" borderId="0" xfId="70" applyFont="1" applyFill="1" applyBorder="1" applyAlignment="1" applyProtection="1">
      <alignment horizontal="left"/>
      <protection hidden="1"/>
    </xf>
    <xf numFmtId="0" fontId="27" fillId="0" borderId="2" xfId="0" applyFont="1" applyFill="1" applyBorder="1" applyAlignment="1" applyProtection="1">
      <alignment horizontal="center" vertical="center"/>
      <protection locked="0"/>
    </xf>
    <xf numFmtId="0" fontId="31" fillId="0" borderId="0" xfId="70" applyFont="1" applyFill="1" applyBorder="1" applyAlignment="1" applyProtection="1">
      <alignment horizontal="center" vertical="center"/>
      <protection hidden="1"/>
    </xf>
    <xf numFmtId="0" fontId="35" fillId="0" borderId="0" xfId="70" applyFont="1" applyFill="1" applyBorder="1" applyAlignment="1" applyProtection="1">
      <alignment horizontal="center" vertical="center"/>
      <protection hidden="1"/>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27" fillId="0" borderId="3" xfId="70" applyFont="1" applyFill="1" applyBorder="1" applyAlignment="1" applyProtection="1">
      <alignment horizontal="center" vertical="center"/>
      <protection hidden="1"/>
    </xf>
    <xf numFmtId="0" fontId="32" fillId="0" borderId="0" xfId="70" applyFont="1" applyFill="1" applyBorder="1" applyAlignment="1" applyProtection="1">
      <alignment horizontal="left" vertical="top"/>
      <protection hidden="1"/>
    </xf>
    <xf numFmtId="0" fontId="32" fillId="0" borderId="3" xfId="70" applyFont="1" applyFill="1" applyBorder="1" applyAlignment="1" applyProtection="1">
      <alignment horizontal="left" vertical="top"/>
      <protection hidden="1"/>
    </xf>
    <xf numFmtId="0" fontId="61" fillId="3" borderId="0" xfId="0" applyFont="1" applyFill="1" applyBorder="1" applyAlignment="1">
      <alignment vertical="center"/>
    </xf>
    <xf numFmtId="0" fontId="62" fillId="3" borderId="0" xfId="0" applyFont="1" applyFill="1" applyBorder="1" applyAlignment="1">
      <alignment vertical="center"/>
    </xf>
    <xf numFmtId="0" fontId="55" fillId="3" borderId="0" xfId="0" applyFont="1" applyFill="1" applyBorder="1" applyAlignment="1">
      <alignment vertical="center"/>
    </xf>
    <xf numFmtId="0" fontId="62" fillId="3" borderId="0" xfId="0" applyFont="1" applyFill="1" applyBorder="1" applyAlignment="1">
      <alignment horizontal="center" vertical="center"/>
    </xf>
    <xf numFmtId="0" fontId="39" fillId="3" borderId="0" xfId="0" applyFont="1" applyFill="1" applyBorder="1"/>
    <xf numFmtId="0" fontId="55" fillId="3" borderId="0" xfId="71" applyFont="1" applyFill="1" applyBorder="1" applyAlignment="1">
      <alignment horizontal="left" vertical="center"/>
    </xf>
    <xf numFmtId="0" fontId="55" fillId="3" borderId="0" xfId="71" applyFont="1" applyFill="1" applyBorder="1" applyAlignment="1">
      <alignment vertical="center" wrapText="1"/>
    </xf>
    <xf numFmtId="0" fontId="55" fillId="3" borderId="0" xfId="71" applyFont="1" applyFill="1" applyBorder="1" applyAlignment="1">
      <alignment vertical="center"/>
    </xf>
    <xf numFmtId="0" fontId="55" fillId="3" borderId="0" xfId="0" applyFont="1" applyFill="1" applyBorder="1" applyAlignment="1">
      <alignment horizontal="left" vertical="center"/>
    </xf>
    <xf numFmtId="0" fontId="55" fillId="3" borderId="0" xfId="0" applyFont="1" applyFill="1" applyBorder="1" applyAlignment="1">
      <alignment horizontal="left" vertical="center" wrapText="1"/>
    </xf>
    <xf numFmtId="0" fontId="55" fillId="3" borderId="0" xfId="0" applyFont="1" applyFill="1" applyBorder="1" applyAlignment="1">
      <alignment horizontal="left" vertical="top" wrapText="1"/>
    </xf>
    <xf numFmtId="0" fontId="55" fillId="3" borderId="0" xfId="0" applyFont="1" applyFill="1" applyAlignment="1">
      <alignment vertical="center"/>
    </xf>
    <xf numFmtId="0" fontId="56" fillId="3" borderId="0" xfId="0" applyFont="1" applyFill="1" applyBorder="1" applyAlignment="1">
      <alignment vertical="center"/>
    </xf>
    <xf numFmtId="0" fontId="56" fillId="3" borderId="0" xfId="71" applyFont="1" applyFill="1" applyBorder="1" applyAlignment="1">
      <alignment horizontal="left" vertical="center"/>
    </xf>
    <xf numFmtId="0" fontId="56" fillId="3" borderId="0" xfId="71" applyFont="1" applyFill="1" applyBorder="1" applyAlignment="1">
      <alignment vertical="center" wrapText="1"/>
    </xf>
    <xf numFmtId="0" fontId="56" fillId="3" borderId="0" xfId="71" applyFont="1" applyFill="1" applyBorder="1" applyAlignment="1">
      <alignment vertical="center"/>
    </xf>
    <xf numFmtId="0" fontId="63" fillId="3" borderId="0" xfId="0" applyNumberFormat="1" applyFont="1" applyFill="1" applyBorder="1" applyAlignment="1" applyProtection="1">
      <alignment vertical="top" wrapText="1"/>
      <protection locked="0"/>
    </xf>
    <xf numFmtId="0" fontId="56" fillId="3" borderId="0" xfId="0" applyFont="1" applyFill="1" applyBorder="1" applyAlignment="1">
      <alignment horizontal="left" vertical="center"/>
    </xf>
    <xf numFmtId="0" fontId="63" fillId="3" borderId="0" xfId="0" applyFont="1" applyFill="1" applyAlignment="1">
      <alignment horizontal="center" vertical="center"/>
    </xf>
    <xf numFmtId="0" fontId="56" fillId="3" borderId="0" xfId="0" applyFont="1" applyFill="1" applyAlignment="1">
      <alignment vertical="center"/>
    </xf>
    <xf numFmtId="0" fontId="56" fillId="0" borderId="0" xfId="71" applyFont="1" applyFill="1" applyAlignment="1" applyProtection="1">
      <protection hidden="1"/>
    </xf>
    <xf numFmtId="0" fontId="56" fillId="3" borderId="0" xfId="0" applyFont="1" applyFill="1" applyAlignment="1">
      <alignment horizontal="center" vertical="center"/>
    </xf>
    <xf numFmtId="0" fontId="63" fillId="3" borderId="0" xfId="0" applyFont="1" applyFill="1" applyBorder="1" applyAlignment="1">
      <alignment horizontal="center" vertical="center"/>
    </xf>
    <xf numFmtId="0" fontId="56" fillId="0" borderId="0" xfId="2" applyFont="1" applyFill="1" applyBorder="1" applyAlignment="1" applyProtection="1">
      <protection hidden="1"/>
    </xf>
    <xf numFmtId="0" fontId="56" fillId="0" borderId="0" xfId="0" applyFont="1" applyFill="1" applyBorder="1" applyAlignment="1" applyProtection="1">
      <alignment horizontal="center" vertical="center"/>
      <protection locked="0"/>
    </xf>
    <xf numFmtId="0" fontId="49" fillId="3" borderId="0" xfId="0" applyNumberFormat="1" applyFont="1" applyFill="1" applyBorder="1" applyAlignment="1" applyProtection="1">
      <alignment vertical="top" wrapText="1"/>
      <protection locked="0"/>
    </xf>
    <xf numFmtId="0" fontId="49" fillId="3" borderId="0" xfId="0" applyFont="1" applyFill="1" applyAlignment="1">
      <alignment horizontal="center" vertical="center"/>
    </xf>
    <xf numFmtId="0" fontId="27" fillId="3" borderId="0" xfId="70" applyFont="1" applyFill="1" applyAlignment="1" applyProtection="1">
      <alignment horizontal="center" vertical="center"/>
      <protection hidden="1"/>
    </xf>
    <xf numFmtId="0" fontId="51" fillId="3" borderId="0" xfId="70" applyFont="1" applyFill="1" applyAlignment="1" applyProtection="1">
      <alignment horizontal="center" vertical="center"/>
      <protection hidden="1"/>
    </xf>
    <xf numFmtId="0" fontId="39" fillId="3" borderId="0" xfId="0" applyFont="1" applyFill="1" applyBorder="1" applyAlignment="1" applyProtection="1">
      <alignment horizontal="center" vertical="center"/>
      <protection locked="0"/>
    </xf>
    <xf numFmtId="0" fontId="26" fillId="0" borderId="7" xfId="0" applyFont="1" applyFill="1" applyBorder="1" applyAlignment="1" applyProtection="1">
      <alignment vertical="center"/>
      <protection locked="0"/>
    </xf>
    <xf numFmtId="0" fontId="38" fillId="0" borderId="9" xfId="0" applyFont="1" applyFill="1" applyBorder="1" applyAlignment="1" applyProtection="1">
      <alignment vertical="center" wrapText="1"/>
      <protection locked="0"/>
    </xf>
    <xf numFmtId="0" fontId="49"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6" xfId="70" applyFont="1" applyFill="1" applyBorder="1" applyAlignment="1" applyProtection="1">
      <alignment horizontal="center" vertical="center"/>
      <protection hidden="1"/>
    </xf>
    <xf numFmtId="0" fontId="30" fillId="0" borderId="0" xfId="70" applyFont="1" applyFill="1" applyBorder="1" applyAlignment="1" applyProtection="1">
      <alignment horizontal="center" vertical="center"/>
      <protection hidden="1"/>
    </xf>
    <xf numFmtId="0" fontId="30" fillId="0" borderId="2" xfId="7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top"/>
      <protection locked="0"/>
    </xf>
    <xf numFmtId="0" fontId="30" fillId="3" borderId="0" xfId="0" applyFont="1" applyFill="1" applyBorder="1" applyAlignment="1">
      <alignment horizontal="center" vertical="top"/>
    </xf>
    <xf numFmtId="0" fontId="32" fillId="0" borderId="0" xfId="70" applyFont="1" applyFill="1" applyBorder="1" applyAlignment="1" applyProtection="1">
      <alignment horizontal="left" vertical="top"/>
      <protection hidden="1"/>
    </xf>
    <xf numFmtId="0" fontId="32" fillId="0" borderId="3" xfId="70" applyFont="1" applyFill="1" applyBorder="1" applyAlignment="1" applyProtection="1">
      <alignment horizontal="left" vertical="top"/>
      <protection hidden="1"/>
    </xf>
    <xf numFmtId="0" fontId="27" fillId="0" borderId="0" xfId="70" applyFont="1" applyFill="1" applyBorder="1" applyAlignment="1" applyProtection="1">
      <alignment horizontal="center" vertical="center"/>
      <protection hidden="1"/>
    </xf>
    <xf numFmtId="0" fontId="42" fillId="3" borderId="0" xfId="0" applyFont="1" applyFill="1" applyBorder="1" applyProtection="1">
      <protection locked="0"/>
    </xf>
    <xf numFmtId="0" fontId="30" fillId="3" borderId="0" xfId="70" applyFont="1" applyFill="1" applyAlignment="1" applyProtection="1">
      <protection hidden="1"/>
    </xf>
    <xf numFmtId="0" fontId="32" fillId="0" borderId="0" xfId="70" applyFont="1" applyFill="1" applyBorder="1" applyAlignment="1" applyProtection="1">
      <alignment vertical="top"/>
      <protection hidden="1"/>
    </xf>
    <xf numFmtId="0" fontId="30" fillId="0" borderId="7" xfId="0" applyFont="1" applyFill="1" applyBorder="1" applyAlignment="1" applyProtection="1">
      <alignment vertical="center"/>
      <protection locked="0"/>
    </xf>
    <xf numFmtId="0" fontId="42" fillId="0" borderId="5"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top"/>
      <protection locked="0"/>
    </xf>
    <xf numFmtId="0" fontId="52" fillId="0" borderId="0" xfId="0" applyFont="1" applyFill="1" applyBorder="1" applyAlignment="1" applyProtection="1">
      <alignment horizontal="left" vertical="top"/>
      <protection locked="0"/>
    </xf>
    <xf numFmtId="0" fontId="53"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top"/>
      <protection locked="0"/>
    </xf>
    <xf numFmtId="0" fontId="52" fillId="0" borderId="0" xfId="0" applyFont="1" applyFill="1" applyBorder="1" applyAlignment="1" applyProtection="1">
      <alignment horizontal="center" vertical="top"/>
      <protection locked="0"/>
    </xf>
    <xf numFmtId="0" fontId="53" fillId="3" borderId="0" xfId="0" applyFont="1" applyFill="1" applyBorder="1" applyAlignment="1" applyProtection="1">
      <alignment horizontal="center" vertical="top"/>
      <protection locked="0"/>
    </xf>
    <xf numFmtId="0" fontId="37" fillId="0" borderId="0" xfId="70" applyFont="1" applyFill="1" applyAlignment="1" applyProtection="1">
      <alignment vertical="center"/>
      <protection hidden="1"/>
    </xf>
    <xf numFmtId="0" fontId="30" fillId="0" borderId="0" xfId="70" applyFont="1" applyFill="1" applyBorder="1" applyAlignment="1" applyProtection="1">
      <alignment horizontal="left"/>
      <protection hidden="1"/>
    </xf>
    <xf numFmtId="0" fontId="30" fillId="0" borderId="0" xfId="70" applyFont="1" applyFill="1" applyBorder="1" applyAlignment="1" applyProtection="1">
      <alignment horizontal="left" vertical="top"/>
      <protection hidden="1"/>
    </xf>
    <xf numFmtId="0" fontId="30" fillId="0" borderId="11" xfId="0" applyFont="1" applyFill="1" applyBorder="1" applyAlignment="1" applyProtection="1">
      <alignment vertical="center"/>
      <protection locked="0"/>
    </xf>
    <xf numFmtId="0" fontId="30" fillId="0" borderId="11" xfId="0" applyFont="1" applyFill="1" applyBorder="1" applyAlignment="1" applyProtection="1">
      <alignment vertical="center" textRotation="255"/>
      <protection locked="0"/>
    </xf>
    <xf numFmtId="0" fontId="30" fillId="0" borderId="11" xfId="0" applyFont="1" applyFill="1" applyBorder="1" applyAlignment="1" applyProtection="1">
      <alignment horizontal="center" vertical="center"/>
      <protection locked="0"/>
    </xf>
    <xf numFmtId="0" fontId="26" fillId="0" borderId="11" xfId="0" applyFont="1" applyFill="1" applyBorder="1" applyAlignment="1" applyProtection="1">
      <alignment vertical="center"/>
      <protection locked="0"/>
    </xf>
    <xf numFmtId="0" fontId="65" fillId="2" borderId="29" xfId="0" applyFont="1" applyFill="1" applyBorder="1" applyAlignment="1" applyProtection="1">
      <alignment vertical="center"/>
    </xf>
    <xf numFmtId="0" fontId="65" fillId="2" borderId="28" xfId="0" applyFont="1" applyFill="1" applyBorder="1" applyAlignment="1" applyProtection="1">
      <alignment horizontal="left" vertical="center"/>
    </xf>
    <xf numFmtId="181" fontId="65" fillId="2" borderId="28" xfId="0" applyNumberFormat="1" applyFont="1" applyFill="1" applyBorder="1" applyAlignment="1" applyProtection="1">
      <alignment horizontal="right" vertical="center"/>
    </xf>
    <xf numFmtId="0" fontId="30" fillId="0" borderId="0" xfId="0" applyNumberFormat="1" applyFont="1" applyFill="1" applyBorder="1" applyAlignment="1" applyProtection="1">
      <protection locked="0"/>
    </xf>
    <xf numFmtId="49" fontId="6" fillId="2" borderId="29"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27" fillId="3" borderId="0" xfId="0" applyFont="1" applyFill="1" applyAlignment="1" applyProtection="1">
      <alignment horizontal="center" vertical="center"/>
      <protection locked="0"/>
    </xf>
    <xf numFmtId="0" fontId="32" fillId="3" borderId="0" xfId="0" applyFont="1" applyFill="1" applyBorder="1" applyAlignment="1" applyProtection="1">
      <alignment vertical="center"/>
      <protection locked="0"/>
    </xf>
    <xf numFmtId="0" fontId="56" fillId="0" borderId="0" xfId="0" applyFont="1" applyFill="1" applyBorder="1" applyAlignment="1" applyProtection="1">
      <alignment horizontal="left" vertical="top" wrapText="1"/>
      <protection locked="0"/>
    </xf>
    <xf numFmtId="0" fontId="26" fillId="0" borderId="9" xfId="0" applyFont="1" applyFill="1" applyBorder="1" applyAlignment="1" applyProtection="1">
      <alignment vertical="center" wrapText="1"/>
      <protection locked="0"/>
    </xf>
    <xf numFmtId="0" fontId="26" fillId="0" borderId="2" xfId="0" applyFont="1" applyFill="1" applyBorder="1" applyAlignment="1" applyProtection="1">
      <alignment vertical="center" wrapText="1"/>
      <protection locked="0"/>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27" fillId="0" borderId="3" xfId="70" applyFont="1" applyFill="1" applyBorder="1" applyAlignment="1" applyProtection="1">
      <alignment horizontal="center" vertical="center"/>
      <protection hidden="1"/>
    </xf>
    <xf numFmtId="0" fontId="26" fillId="0" borderId="6" xfId="70" applyFont="1" applyFill="1" applyBorder="1" applyAlignment="1" applyProtection="1">
      <alignment vertical="center"/>
      <protection hidden="1"/>
    </xf>
    <xf numFmtId="0" fontId="26" fillId="0" borderId="2" xfId="70" applyFont="1" applyFill="1" applyBorder="1" applyAlignment="1" applyProtection="1">
      <alignment vertical="center"/>
      <protection hidden="1"/>
    </xf>
    <xf numFmtId="0" fontId="26" fillId="0" borderId="8" xfId="70" applyFont="1" applyFill="1" applyBorder="1" applyAlignment="1" applyProtection="1">
      <alignment vertical="center"/>
      <protection hidden="1"/>
    </xf>
    <xf numFmtId="0" fontId="26" fillId="0" borderId="4" xfId="70" applyFont="1" applyFill="1" applyBorder="1" applyAlignment="1" applyProtection="1">
      <alignment vertical="center"/>
      <protection hidden="1"/>
    </xf>
    <xf numFmtId="0" fontId="50" fillId="26" borderId="45" xfId="0" applyFont="1" applyFill="1" applyBorder="1" applyAlignment="1">
      <alignment horizontal="center" vertical="center"/>
    </xf>
    <xf numFmtId="0" fontId="50" fillId="26" borderId="46" xfId="0" applyFont="1" applyFill="1" applyBorder="1" applyAlignment="1">
      <alignment horizontal="center" vertical="center"/>
    </xf>
    <xf numFmtId="49" fontId="66" fillId="2" borderId="28" xfId="0" applyNumberFormat="1" applyFont="1" applyFill="1" applyBorder="1" applyAlignment="1" applyProtection="1">
      <alignment horizontal="center" vertical="center"/>
    </xf>
    <xf numFmtId="49" fontId="65" fillId="2" borderId="28" xfId="0" applyNumberFormat="1" applyFont="1" applyFill="1" applyBorder="1" applyAlignment="1" applyProtection="1">
      <alignment horizontal="left" vertical="center"/>
    </xf>
    <xf numFmtId="14" fontId="65" fillId="2" borderId="28" xfId="0" applyNumberFormat="1" applyFont="1" applyFill="1" applyBorder="1" applyAlignment="1" applyProtection="1">
      <alignment horizontal="left" vertical="center"/>
    </xf>
    <xf numFmtId="0" fontId="65" fillId="3" borderId="28" xfId="0" applyFont="1" applyFill="1" applyBorder="1" applyAlignment="1" applyProtection="1">
      <alignment horizontal="left" vertical="center"/>
    </xf>
    <xf numFmtId="0" fontId="65" fillId="3" borderId="43" xfId="0" applyFont="1" applyFill="1" applyBorder="1" applyAlignment="1" applyProtection="1">
      <alignment horizontal="left" vertical="center"/>
    </xf>
    <xf numFmtId="49" fontId="6" fillId="2" borderId="29"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181" fontId="67" fillId="26" borderId="48" xfId="0" applyNumberFormat="1" applyFont="1" applyFill="1" applyBorder="1" applyAlignment="1">
      <alignment horizontal="right" vertical="center"/>
    </xf>
    <xf numFmtId="181" fontId="67" fillId="26" borderId="33" xfId="0" applyNumberFormat="1" applyFont="1" applyFill="1" applyBorder="1" applyAlignment="1">
      <alignment horizontal="right" vertical="center"/>
    </xf>
    <xf numFmtId="181" fontId="65" fillId="2" borderId="28" xfId="0" applyNumberFormat="1" applyFont="1" applyFill="1" applyBorder="1" applyAlignment="1" applyProtection="1">
      <alignment horizontal="right" vertical="center"/>
    </xf>
    <xf numFmtId="181" fontId="67" fillId="26" borderId="47" xfId="0" applyNumberFormat="1" applyFont="1" applyFill="1" applyBorder="1" applyAlignment="1">
      <alignment horizontal="right" vertical="center"/>
    </xf>
    <xf numFmtId="181" fontId="67" fillId="26" borderId="43" xfId="0" applyNumberFormat="1" applyFont="1" applyFill="1" applyBorder="1" applyAlignment="1">
      <alignment horizontal="right" vertical="center"/>
    </xf>
    <xf numFmtId="14" fontId="65" fillId="2" borderId="44" xfId="0" applyNumberFormat="1" applyFont="1" applyFill="1" applyBorder="1" applyAlignment="1" applyProtection="1">
      <alignment horizontal="left" vertical="center"/>
    </xf>
    <xf numFmtId="182" fontId="65" fillId="2" borderId="28" xfId="0" applyNumberFormat="1" applyFont="1" applyFill="1" applyBorder="1" applyAlignment="1" applyProtection="1">
      <alignment horizontal="left" vertical="center"/>
    </xf>
    <xf numFmtId="0" fontId="26" fillId="0" borderId="0" xfId="0" applyFont="1" applyFill="1" applyBorder="1" applyAlignment="1" applyProtection="1">
      <alignment horizontal="center" vertical="top"/>
      <protection locked="0"/>
    </xf>
    <xf numFmtId="0" fontId="26" fillId="0" borderId="2" xfId="0" applyFont="1" applyFill="1" applyBorder="1" applyAlignment="1" applyProtection="1">
      <alignment horizontal="center" vertical="top"/>
      <protection locked="0"/>
    </xf>
    <xf numFmtId="0" fontId="0" fillId="0" borderId="0" xfId="0" applyFill="1" applyBorder="1" applyAlignment="1">
      <alignment vertical="top"/>
    </xf>
    <xf numFmtId="0" fontId="0" fillId="0" borderId="2" xfId="0" applyFill="1" applyBorder="1" applyAlignment="1">
      <alignment vertical="top"/>
    </xf>
    <xf numFmtId="3" fontId="35" fillId="0" borderId="0" xfId="0" applyNumberFormat="1" applyFont="1" applyFill="1" applyBorder="1" applyAlignment="1" applyProtection="1">
      <alignment horizontal="right" vertical="center"/>
      <protection hidden="1"/>
    </xf>
    <xf numFmtId="0" fontId="26" fillId="0" borderId="9"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3" fontId="35" fillId="0" borderId="41" xfId="0" applyNumberFormat="1" applyFont="1" applyFill="1" applyBorder="1" applyAlignment="1" applyProtection="1">
      <alignment horizontal="right" vertical="center"/>
      <protection hidden="1"/>
    </xf>
    <xf numFmtId="0" fontId="35" fillId="3" borderId="0" xfId="0" applyFont="1" applyFill="1" applyBorder="1" applyAlignment="1">
      <alignment horizontal="left" vertical="center" wrapText="1"/>
    </xf>
    <xf numFmtId="0" fontId="26" fillId="0" borderId="2" xfId="0" applyFont="1" applyFill="1" applyBorder="1" applyAlignment="1" applyProtection="1">
      <alignment horizontal="center" vertical="center" wrapText="1"/>
      <protection locked="0"/>
    </xf>
    <xf numFmtId="0" fontId="26" fillId="0" borderId="9" xfId="70" applyFont="1" applyFill="1" applyBorder="1" applyAlignment="1" applyProtection="1">
      <alignment horizontal="center" vertical="top" textRotation="255" wrapText="1"/>
      <protection hidden="1"/>
    </xf>
    <xf numFmtId="0" fontId="26" fillId="0" borderId="0" xfId="70" applyFont="1" applyFill="1" applyBorder="1" applyAlignment="1" applyProtection="1">
      <alignment horizontal="center" vertical="top" textRotation="255" wrapText="1"/>
      <protection hidden="1"/>
    </xf>
    <xf numFmtId="0" fontId="26" fillId="0" borderId="2" xfId="70" applyFont="1" applyFill="1" applyBorder="1" applyAlignment="1" applyProtection="1">
      <alignment horizontal="center" vertical="top" textRotation="255" wrapText="1"/>
      <protection hidden="1"/>
    </xf>
    <xf numFmtId="0" fontId="26" fillId="0" borderId="8" xfId="70" applyFont="1" applyFill="1" applyBorder="1" applyAlignment="1" applyProtection="1">
      <alignment horizontal="center" vertical="top" textRotation="255" wrapText="1"/>
      <protection hidden="1"/>
    </xf>
    <xf numFmtId="0" fontId="26" fillId="0" borderId="3" xfId="70" applyFont="1" applyFill="1" applyBorder="1" applyAlignment="1" applyProtection="1">
      <alignment horizontal="center" vertical="top" textRotation="255" wrapText="1"/>
      <protection hidden="1"/>
    </xf>
    <xf numFmtId="0" fontId="26" fillId="0" borderId="4" xfId="70" applyFont="1" applyFill="1" applyBorder="1" applyAlignment="1" applyProtection="1">
      <alignment horizontal="center" vertical="top" textRotation="255" wrapText="1"/>
      <protection hidden="1"/>
    </xf>
    <xf numFmtId="0" fontId="30" fillId="0" borderId="7" xfId="70" applyFont="1" applyFill="1" applyBorder="1" applyAlignment="1" applyProtection="1">
      <alignment horizontal="center" vertical="center" textRotation="255" wrapText="1"/>
      <protection hidden="1"/>
    </xf>
    <xf numFmtId="0" fontId="30" fillId="0" borderId="5" xfId="70" applyFont="1" applyFill="1" applyBorder="1" applyAlignment="1" applyProtection="1">
      <alignment horizontal="center" vertical="center" textRotation="255" wrapText="1"/>
      <protection hidden="1"/>
    </xf>
    <xf numFmtId="0" fontId="30" fillId="0" borderId="6" xfId="70" applyFont="1" applyFill="1" applyBorder="1" applyAlignment="1" applyProtection="1">
      <alignment horizontal="center" vertical="center" textRotation="255" wrapText="1"/>
      <protection hidden="1"/>
    </xf>
    <xf numFmtId="0" fontId="30" fillId="0" borderId="9" xfId="70" applyFont="1" applyFill="1" applyBorder="1" applyAlignment="1" applyProtection="1">
      <alignment horizontal="center" vertical="center" textRotation="255" wrapText="1"/>
      <protection hidden="1"/>
    </xf>
    <xf numFmtId="0" fontId="30" fillId="0" borderId="0" xfId="70" applyFont="1" applyFill="1" applyBorder="1" applyAlignment="1" applyProtection="1">
      <alignment horizontal="center" vertical="center" textRotation="255" wrapText="1"/>
      <protection hidden="1"/>
    </xf>
    <xf numFmtId="0" fontId="30" fillId="0" borderId="2" xfId="70" applyFont="1" applyFill="1" applyBorder="1" applyAlignment="1" applyProtection="1">
      <alignment horizontal="center" vertical="center" textRotation="255" wrapText="1"/>
      <protection hidden="1"/>
    </xf>
    <xf numFmtId="0" fontId="26" fillId="0" borderId="39" xfId="0" applyFont="1" applyFill="1" applyBorder="1" applyAlignment="1" applyProtection="1">
      <alignment horizontal="center" vertical="top"/>
      <protection locked="0"/>
    </xf>
    <xf numFmtId="0" fontId="0" fillId="0" borderId="41" xfId="0" applyFill="1" applyBorder="1" applyAlignment="1">
      <alignment vertical="top"/>
    </xf>
    <xf numFmtId="0" fontId="0" fillId="0" borderId="42" xfId="0" applyFill="1" applyBorder="1" applyAlignment="1">
      <alignment vertical="top"/>
    </xf>
    <xf numFmtId="0" fontId="27" fillId="3" borderId="0" xfId="0" applyFont="1" applyFill="1" applyBorder="1" applyAlignment="1">
      <alignment horizontal="left" vertical="center"/>
    </xf>
    <xf numFmtId="0" fontId="26" fillId="0" borderId="7"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30" fillId="3" borderId="0" xfId="0" applyFont="1" applyFill="1" applyBorder="1" applyAlignment="1">
      <alignment horizontal="center" vertical="center"/>
    </xf>
    <xf numFmtId="0" fontId="30" fillId="3" borderId="0" xfId="0" applyFont="1" applyFill="1" applyBorder="1" applyAlignment="1">
      <alignment horizontal="center" vertical="top"/>
    </xf>
    <xf numFmtId="0" fontId="26" fillId="0" borderId="0" xfId="0" applyFont="1" applyFill="1" applyBorder="1" applyAlignment="1" applyProtection="1">
      <alignment horizontal="center" wrapText="1"/>
      <protection hidden="1"/>
    </xf>
    <xf numFmtId="0" fontId="26" fillId="0" borderId="41" xfId="0" applyFont="1" applyFill="1" applyBorder="1" applyAlignment="1" applyProtection="1">
      <alignment horizontal="center" wrapText="1"/>
      <protection hidden="1"/>
    </xf>
    <xf numFmtId="0" fontId="26" fillId="0" borderId="0" xfId="0" applyFont="1" applyFill="1" applyBorder="1" applyAlignment="1" applyProtection="1">
      <alignment horizontal="center" vertical="center" wrapText="1"/>
      <protection hidden="1"/>
    </xf>
    <xf numFmtId="0" fontId="26" fillId="0" borderId="3" xfId="0" applyFont="1" applyFill="1" applyBorder="1" applyAlignment="1" applyProtection="1">
      <alignment horizontal="center" vertical="center" wrapText="1"/>
      <protection hidden="1"/>
    </xf>
    <xf numFmtId="0" fontId="28" fillId="0" borderId="7" xfId="70" applyFont="1" applyFill="1" applyBorder="1" applyAlignment="1" applyProtection="1">
      <alignment horizontal="left" vertical="center"/>
      <protection hidden="1"/>
    </xf>
    <xf numFmtId="0" fontId="28" fillId="0" borderId="5" xfId="70" applyFont="1" applyFill="1" applyBorder="1" applyAlignment="1" applyProtection="1">
      <alignment horizontal="left" vertical="center"/>
      <protection hidden="1"/>
    </xf>
    <xf numFmtId="0" fontId="28" fillId="0" borderId="6" xfId="70" applyFont="1" applyFill="1" applyBorder="1" applyAlignment="1" applyProtection="1">
      <alignment horizontal="left" vertical="center"/>
      <protection hidden="1"/>
    </xf>
    <xf numFmtId="0" fontId="28" fillId="0" borderId="9" xfId="70" applyFont="1" applyFill="1" applyBorder="1" applyAlignment="1" applyProtection="1">
      <alignment horizontal="left" vertical="center"/>
      <protection hidden="1"/>
    </xf>
    <xf numFmtId="0" fontId="28" fillId="0" borderId="0" xfId="70" applyFont="1" applyFill="1" applyBorder="1" applyAlignment="1" applyProtection="1">
      <alignment horizontal="left" vertical="center"/>
      <protection hidden="1"/>
    </xf>
    <xf numFmtId="0" fontId="28" fillId="0" borderId="2" xfId="70" applyFont="1" applyFill="1" applyBorder="1" applyAlignment="1" applyProtection="1">
      <alignment horizontal="left" vertical="center"/>
      <protection hidden="1"/>
    </xf>
    <xf numFmtId="0" fontId="28" fillId="0" borderId="8" xfId="70" applyFont="1" applyFill="1" applyBorder="1" applyAlignment="1" applyProtection="1">
      <alignment horizontal="left" vertical="center"/>
      <protection hidden="1"/>
    </xf>
    <xf numFmtId="0" fontId="28" fillId="0" borderId="3" xfId="70" applyFont="1" applyFill="1" applyBorder="1" applyAlignment="1" applyProtection="1">
      <alignment horizontal="left" vertical="center"/>
      <protection hidden="1"/>
    </xf>
    <xf numFmtId="0" fontId="28" fillId="0" borderId="4" xfId="70" applyFont="1" applyFill="1" applyBorder="1" applyAlignment="1" applyProtection="1">
      <alignment horizontal="left" vertical="center"/>
      <protection hidden="1"/>
    </xf>
    <xf numFmtId="0" fontId="26" fillId="0" borderId="7" xfId="70" applyFont="1" applyFill="1" applyBorder="1" applyAlignment="1" applyProtection="1">
      <alignment horizontal="center" vertical="center"/>
      <protection hidden="1"/>
    </xf>
    <xf numFmtId="0" fontId="26" fillId="0" borderId="5" xfId="70" applyFont="1" applyFill="1" applyBorder="1" applyAlignment="1" applyProtection="1">
      <alignment horizontal="center" vertical="center"/>
      <protection hidden="1"/>
    </xf>
    <xf numFmtId="0" fontId="26" fillId="0" borderId="9" xfId="70" applyFont="1" applyFill="1" applyBorder="1" applyAlignment="1" applyProtection="1">
      <alignment horizontal="center" vertical="center"/>
      <protection hidden="1"/>
    </xf>
    <xf numFmtId="0" fontId="26" fillId="0" borderId="0" xfId="70" applyFont="1" applyFill="1" applyBorder="1" applyAlignment="1" applyProtection="1">
      <alignment horizontal="center" vertical="center"/>
      <protection hidden="1"/>
    </xf>
    <xf numFmtId="0" fontId="54" fillId="0" borderId="0" xfId="0" applyFont="1" applyAlignment="1">
      <alignment horizontal="left"/>
    </xf>
    <xf numFmtId="0" fontId="26" fillId="0" borderId="7" xfId="70" applyFont="1" applyFill="1" applyBorder="1" applyAlignment="1" applyProtection="1">
      <alignment horizontal="center" vertical="top" textRotation="255"/>
      <protection hidden="1"/>
    </xf>
    <xf numFmtId="0" fontId="26" fillId="0" borderId="5" xfId="70" applyFont="1" applyFill="1" applyBorder="1" applyAlignment="1" applyProtection="1">
      <alignment horizontal="center" vertical="top" textRotation="255"/>
      <protection hidden="1"/>
    </xf>
    <xf numFmtId="0" fontId="26" fillId="0" borderId="6" xfId="70" applyFont="1" applyFill="1" applyBorder="1" applyAlignment="1" applyProtection="1">
      <alignment horizontal="center" vertical="top" textRotation="255"/>
      <protection hidden="1"/>
    </xf>
    <xf numFmtId="0" fontId="26" fillId="0" borderId="9" xfId="70" applyFont="1" applyFill="1" applyBorder="1" applyAlignment="1" applyProtection="1">
      <alignment horizontal="center" vertical="top" textRotation="255"/>
      <protection hidden="1"/>
    </xf>
    <xf numFmtId="0" fontId="26" fillId="0" borderId="0" xfId="70" applyFont="1" applyFill="1" applyBorder="1" applyAlignment="1" applyProtection="1">
      <alignment horizontal="center" vertical="top" textRotation="255"/>
      <protection hidden="1"/>
    </xf>
    <xf numFmtId="0" fontId="26" fillId="0" borderId="2" xfId="70" applyFont="1" applyFill="1" applyBorder="1" applyAlignment="1" applyProtection="1">
      <alignment horizontal="center" vertical="top" textRotation="255"/>
      <protection hidden="1"/>
    </xf>
    <xf numFmtId="0" fontId="26" fillId="0" borderId="8" xfId="70" applyFont="1" applyFill="1" applyBorder="1" applyAlignment="1" applyProtection="1">
      <alignment horizontal="center" vertical="top" textRotation="255"/>
      <protection hidden="1"/>
    </xf>
    <xf numFmtId="0" fontId="26" fillId="0" borderId="3" xfId="70" applyFont="1" applyFill="1" applyBorder="1" applyAlignment="1" applyProtection="1">
      <alignment horizontal="center" vertical="top" textRotation="255"/>
      <protection hidden="1"/>
    </xf>
    <xf numFmtId="0" fontId="26" fillId="0" borderId="4" xfId="70" applyFont="1" applyFill="1" applyBorder="1" applyAlignment="1" applyProtection="1">
      <alignment horizontal="center" vertical="top" textRotation="255"/>
      <protection hidden="1"/>
    </xf>
    <xf numFmtId="0" fontId="26" fillId="0" borderId="7" xfId="0" applyFont="1" applyFill="1" applyBorder="1" applyAlignment="1" applyProtection="1">
      <alignment horizontal="center" vertical="center" textRotation="255"/>
      <protection locked="0"/>
    </xf>
    <xf numFmtId="0" fontId="26" fillId="0" borderId="5" xfId="0" applyFont="1" applyFill="1" applyBorder="1" applyAlignment="1" applyProtection="1">
      <alignment horizontal="center" vertical="center" textRotation="255"/>
      <protection locked="0"/>
    </xf>
    <xf numFmtId="0" fontId="26" fillId="0" borderId="6" xfId="0" applyFont="1" applyFill="1" applyBorder="1" applyAlignment="1" applyProtection="1">
      <alignment horizontal="center" vertical="center" textRotation="255"/>
      <protection locked="0"/>
    </xf>
    <xf numFmtId="0" fontId="26" fillId="0" borderId="9" xfId="0" applyFont="1" applyFill="1" applyBorder="1" applyAlignment="1" applyProtection="1">
      <alignment horizontal="center" vertical="center" textRotation="255"/>
      <protection locked="0"/>
    </xf>
    <xf numFmtId="0" fontId="26" fillId="0" borderId="0" xfId="0" applyFont="1" applyFill="1" applyBorder="1" applyAlignment="1" applyProtection="1">
      <alignment horizontal="center" vertical="center" textRotation="255"/>
      <protection locked="0"/>
    </xf>
    <xf numFmtId="0" fontId="26" fillId="0" borderId="2" xfId="0" applyFont="1" applyFill="1" applyBorder="1" applyAlignment="1" applyProtection="1">
      <alignment horizontal="center" vertical="center" textRotation="255"/>
      <protection locked="0"/>
    </xf>
    <xf numFmtId="0" fontId="26" fillId="0" borderId="8" xfId="0" applyFont="1" applyFill="1" applyBorder="1" applyAlignment="1" applyProtection="1">
      <alignment horizontal="center" vertical="center" textRotation="255"/>
      <protection locked="0"/>
    </xf>
    <xf numFmtId="0" fontId="26" fillId="0" borderId="3" xfId="0" applyFont="1" applyFill="1" applyBorder="1" applyAlignment="1" applyProtection="1">
      <alignment horizontal="center" vertical="center" textRotation="255"/>
      <protection locked="0"/>
    </xf>
    <xf numFmtId="0" fontId="26" fillId="0" borderId="4" xfId="0" applyFont="1" applyFill="1" applyBorder="1" applyAlignment="1" applyProtection="1">
      <alignment horizontal="center" vertical="center" textRotation="255"/>
      <protection locked="0"/>
    </xf>
    <xf numFmtId="0" fontId="27" fillId="0" borderId="7" xfId="0" applyFont="1" applyFill="1" applyBorder="1" applyAlignment="1" applyProtection="1">
      <alignment horizontal="center" vertical="center" textRotation="255"/>
      <protection locked="0"/>
    </xf>
    <xf numFmtId="0" fontId="27" fillId="0" borderId="5" xfId="0" applyFont="1" applyFill="1" applyBorder="1" applyAlignment="1" applyProtection="1">
      <alignment horizontal="center" vertical="center" textRotation="255"/>
      <protection locked="0"/>
    </xf>
    <xf numFmtId="0" fontId="27" fillId="0" borderId="6" xfId="0" applyFont="1" applyFill="1" applyBorder="1" applyAlignment="1" applyProtection="1">
      <alignment horizontal="center" vertical="center" textRotation="255"/>
      <protection locked="0"/>
    </xf>
    <xf numFmtId="0" fontId="27" fillId="0" borderId="9" xfId="0" applyFont="1" applyFill="1" applyBorder="1" applyAlignment="1" applyProtection="1">
      <alignment horizontal="center" vertical="center" textRotation="255"/>
      <protection locked="0"/>
    </xf>
    <xf numFmtId="0" fontId="27" fillId="0" borderId="0" xfId="0" applyFont="1" applyFill="1" applyBorder="1" applyAlignment="1" applyProtection="1">
      <alignment horizontal="center" vertical="center" textRotation="255"/>
      <protection locked="0"/>
    </xf>
    <xf numFmtId="0" fontId="27" fillId="0" borderId="2" xfId="0" applyFont="1" applyFill="1" applyBorder="1" applyAlignment="1" applyProtection="1">
      <alignment horizontal="center" vertical="center" textRotation="255"/>
      <protection locked="0"/>
    </xf>
    <xf numFmtId="0" fontId="27" fillId="0" borderId="8" xfId="0" applyFont="1" applyFill="1" applyBorder="1" applyAlignment="1" applyProtection="1">
      <alignment horizontal="center" vertical="center" textRotation="255"/>
      <protection locked="0"/>
    </xf>
    <xf numFmtId="0" fontId="27" fillId="0" borderId="3" xfId="0" applyFont="1" applyFill="1" applyBorder="1" applyAlignment="1" applyProtection="1">
      <alignment horizontal="center" vertical="center" textRotation="255"/>
      <protection locked="0"/>
    </xf>
    <xf numFmtId="0" fontId="27" fillId="0" borderId="4" xfId="0" applyFont="1" applyFill="1" applyBorder="1" applyAlignment="1" applyProtection="1">
      <alignment horizontal="center" vertical="center" textRotation="255"/>
      <protection locked="0"/>
    </xf>
    <xf numFmtId="0" fontId="34" fillId="0" borderId="12" xfId="70" applyFont="1" applyFill="1" applyBorder="1" applyAlignment="1" applyProtection="1">
      <alignment horizontal="center" vertical="center"/>
      <protection hidden="1"/>
    </xf>
    <xf numFmtId="0" fontId="34" fillId="0" borderId="13" xfId="7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center"/>
      <protection hidden="1"/>
    </xf>
    <xf numFmtId="49" fontId="37" fillId="0" borderId="0" xfId="0" applyNumberFormat="1" applyFont="1" applyFill="1" applyBorder="1" applyAlignment="1" applyProtection="1">
      <alignment horizontal="center" vertical="center"/>
      <protection hidden="1"/>
    </xf>
    <xf numFmtId="0" fontId="37" fillId="0" borderId="0" xfId="0" applyNumberFormat="1" applyFont="1" applyFill="1" applyBorder="1" applyAlignment="1" applyProtection="1">
      <alignment horizontal="center" vertical="center"/>
      <protection hidden="1"/>
    </xf>
    <xf numFmtId="0" fontId="34" fillId="0" borderId="0" xfId="70" applyFont="1" applyFill="1" applyBorder="1" applyAlignment="1" applyProtection="1">
      <alignment horizontal="center" vertical="center"/>
      <protection hidden="1"/>
    </xf>
    <xf numFmtId="0" fontId="30" fillId="0" borderId="7" xfId="70" applyFont="1" applyFill="1" applyBorder="1" applyAlignment="1" applyProtection="1">
      <alignment horizontal="center" vertical="center"/>
      <protection hidden="1"/>
    </xf>
    <xf numFmtId="0" fontId="30" fillId="0" borderId="5" xfId="70" applyFont="1" applyFill="1" applyBorder="1" applyAlignment="1" applyProtection="1">
      <alignment horizontal="center" vertical="center"/>
      <protection hidden="1"/>
    </xf>
    <xf numFmtId="0" fontId="30" fillId="0" borderId="6" xfId="70" applyFont="1" applyFill="1" applyBorder="1" applyAlignment="1" applyProtection="1">
      <alignment horizontal="center" vertical="center"/>
      <protection hidden="1"/>
    </xf>
    <xf numFmtId="0" fontId="30" fillId="0" borderId="9" xfId="70" applyFont="1" applyFill="1" applyBorder="1" applyAlignment="1" applyProtection="1">
      <alignment horizontal="center" vertical="center"/>
      <protection hidden="1"/>
    </xf>
    <xf numFmtId="0" fontId="30" fillId="0" borderId="0" xfId="70" applyFont="1" applyFill="1" applyBorder="1" applyAlignment="1" applyProtection="1">
      <alignment horizontal="center" vertical="center"/>
      <protection hidden="1"/>
    </xf>
    <xf numFmtId="0" fontId="30" fillId="0" borderId="2" xfId="70" applyFont="1" applyFill="1" applyBorder="1" applyAlignment="1" applyProtection="1">
      <alignment horizontal="center" vertical="center"/>
      <protection hidden="1"/>
    </xf>
    <xf numFmtId="0" fontId="30" fillId="0" borderId="8" xfId="70" applyFont="1" applyFill="1" applyBorder="1" applyAlignment="1" applyProtection="1">
      <alignment horizontal="center" vertical="center"/>
      <protection hidden="1"/>
    </xf>
    <xf numFmtId="0" fontId="30" fillId="0" borderId="3" xfId="70" applyFont="1" applyFill="1" applyBorder="1" applyAlignment="1" applyProtection="1">
      <alignment horizontal="center" vertical="center"/>
      <protection hidden="1"/>
    </xf>
    <xf numFmtId="0" fontId="30" fillId="0" borderId="4" xfId="70" applyFont="1" applyFill="1" applyBorder="1" applyAlignment="1" applyProtection="1">
      <alignment horizontal="center" vertical="center"/>
      <protection hidden="1"/>
    </xf>
    <xf numFmtId="3" fontId="35" fillId="0" borderId="3" xfId="0" applyNumberFormat="1" applyFont="1" applyFill="1" applyBorder="1" applyAlignment="1" applyProtection="1">
      <alignment horizontal="right" vertical="center"/>
      <protection hidden="1"/>
    </xf>
    <xf numFmtId="0" fontId="26" fillId="28" borderId="35" xfId="0" applyFont="1" applyFill="1" applyBorder="1" applyAlignment="1" applyProtection="1">
      <alignment horizontal="center" vertical="center" wrapText="1"/>
      <protection locked="0"/>
    </xf>
    <xf numFmtId="0" fontId="26" fillId="28" borderId="36" xfId="0" applyFont="1" applyFill="1" applyBorder="1" applyAlignment="1" applyProtection="1">
      <alignment horizontal="center" vertical="center" wrapText="1"/>
      <protection locked="0"/>
    </xf>
    <xf numFmtId="0" fontId="26" fillId="28" borderId="37" xfId="0" applyFont="1" applyFill="1" applyBorder="1" applyAlignment="1" applyProtection="1">
      <alignment horizontal="center" vertical="center" wrapText="1"/>
      <protection locked="0"/>
    </xf>
    <xf numFmtId="0" fontId="26" fillId="28" borderId="38" xfId="0" applyFont="1" applyFill="1" applyBorder="1" applyAlignment="1" applyProtection="1">
      <alignment horizontal="center" vertical="center" wrapText="1"/>
      <protection locked="0"/>
    </xf>
    <xf numFmtId="0" fontId="26" fillId="28" borderId="0" xfId="0" applyFont="1" applyFill="1" applyBorder="1" applyAlignment="1" applyProtection="1">
      <alignment horizontal="center" vertical="center" wrapText="1"/>
      <protection locked="0"/>
    </xf>
    <xf numFmtId="0" fontId="26" fillId="28" borderId="39" xfId="0" applyFont="1" applyFill="1" applyBorder="1" applyAlignment="1" applyProtection="1">
      <alignment horizontal="center" vertical="center" wrapText="1"/>
      <protection locked="0"/>
    </xf>
    <xf numFmtId="0" fontId="26" fillId="28" borderId="40" xfId="0" applyFont="1" applyFill="1" applyBorder="1" applyAlignment="1" applyProtection="1">
      <alignment horizontal="center" vertical="center" wrapText="1"/>
      <protection locked="0"/>
    </xf>
    <xf numFmtId="0" fontId="26" fillId="28" borderId="41" xfId="0" applyFont="1" applyFill="1" applyBorder="1" applyAlignment="1" applyProtection="1">
      <alignment horizontal="center" vertical="center" wrapText="1"/>
      <protection locked="0"/>
    </xf>
    <xf numFmtId="0" fontId="26" fillId="28" borderId="42" xfId="0" applyFont="1" applyFill="1" applyBorder="1" applyAlignment="1" applyProtection="1">
      <alignment horizontal="center" vertical="center" wrapText="1"/>
      <protection locked="0"/>
    </xf>
    <xf numFmtId="0" fontId="0" fillId="0" borderId="3" xfId="0" applyFill="1" applyBorder="1" applyAlignment="1">
      <alignment vertical="top"/>
    </xf>
    <xf numFmtId="0" fontId="0" fillId="0" borderId="4" xfId="0" applyFill="1" applyBorder="1" applyAlignment="1">
      <alignment vertical="top"/>
    </xf>
    <xf numFmtId="0" fontId="26" fillId="0" borderId="41" xfId="0" applyFont="1" applyFill="1" applyBorder="1" applyAlignment="1" applyProtection="1">
      <alignment horizontal="center" vertical="top"/>
      <protection locked="0"/>
    </xf>
    <xf numFmtId="0" fontId="26" fillId="0" borderId="42" xfId="0" applyFont="1" applyFill="1" applyBorder="1" applyAlignment="1" applyProtection="1">
      <alignment horizontal="center" vertical="top"/>
      <protection locked="0"/>
    </xf>
    <xf numFmtId="0" fontId="45" fillId="0" borderId="0" xfId="0" applyFont="1" applyFill="1" applyBorder="1" applyAlignment="1" applyProtection="1">
      <alignment horizontal="left" vertical="center"/>
      <protection locked="0"/>
    </xf>
    <xf numFmtId="9" fontId="30" fillId="0" borderId="5" xfId="0" applyNumberFormat="1" applyFont="1" applyFill="1" applyBorder="1" applyAlignment="1" applyProtection="1">
      <alignment horizontal="center" vertical="center" shrinkToFit="1"/>
      <protection hidden="1"/>
    </xf>
    <xf numFmtId="9" fontId="30" fillId="0" borderId="0" xfId="0" applyNumberFormat="1" applyFont="1" applyFill="1" applyBorder="1" applyAlignment="1" applyProtection="1">
      <alignment horizontal="center" vertical="center" shrinkToFit="1"/>
      <protection hidden="1"/>
    </xf>
    <xf numFmtId="0" fontId="32" fillId="0"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3" fontId="37" fillId="0" borderId="0" xfId="0" applyNumberFormat="1" applyFont="1" applyFill="1" applyBorder="1" applyAlignment="1" applyProtection="1">
      <alignment horizontal="center" vertical="center"/>
      <protection hidden="1"/>
    </xf>
    <xf numFmtId="0" fontId="30" fillId="0" borderId="3" xfId="0" applyFont="1" applyFill="1" applyBorder="1" applyAlignment="1" applyProtection="1">
      <alignment horizontal="left"/>
      <protection locked="0"/>
    </xf>
    <xf numFmtId="0" fontId="35" fillId="0" borderId="5"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64" fillId="0" borderId="15" xfId="0" applyFont="1" applyFill="1" applyBorder="1" applyAlignment="1" applyProtection="1">
      <alignment horizontal="center" vertical="center"/>
      <protection hidden="1"/>
    </xf>
    <xf numFmtId="0" fontId="64" fillId="0" borderId="14" xfId="0" applyFont="1" applyFill="1" applyBorder="1" applyAlignment="1" applyProtection="1">
      <alignment horizontal="center" vertical="center"/>
      <protection hidden="1"/>
    </xf>
    <xf numFmtId="0" fontId="64" fillId="0" borderId="16" xfId="0" applyFont="1" applyFill="1" applyBorder="1" applyAlignment="1" applyProtection="1">
      <alignment horizontal="center" vertical="center"/>
      <protection hidden="1"/>
    </xf>
    <xf numFmtId="0" fontId="34" fillId="0" borderId="7" xfId="70" applyFont="1" applyFill="1" applyBorder="1" applyAlignment="1" applyProtection="1">
      <alignment horizontal="center" vertical="center"/>
      <protection hidden="1"/>
    </xf>
    <xf numFmtId="0" fontId="34" fillId="0" borderId="5" xfId="70" applyFont="1" applyFill="1" applyBorder="1" applyAlignment="1" applyProtection="1">
      <alignment horizontal="center" vertical="center"/>
      <protection hidden="1"/>
    </xf>
    <xf numFmtId="0" fontId="34" fillId="0" borderId="6" xfId="70" applyFont="1" applyFill="1" applyBorder="1" applyAlignment="1" applyProtection="1">
      <alignment horizontal="center" vertical="center"/>
      <protection hidden="1"/>
    </xf>
    <xf numFmtId="0" fontId="34" fillId="0" borderId="8" xfId="70" applyFont="1" applyFill="1" applyBorder="1" applyAlignment="1" applyProtection="1">
      <alignment horizontal="center" vertical="center"/>
      <protection hidden="1"/>
    </xf>
    <xf numFmtId="0" fontId="34" fillId="0" borderId="3" xfId="70" applyFont="1" applyFill="1" applyBorder="1" applyAlignment="1" applyProtection="1">
      <alignment horizontal="center" vertical="center"/>
      <protection hidden="1"/>
    </xf>
    <xf numFmtId="0" fontId="34" fillId="0" borderId="4" xfId="70" applyFont="1" applyFill="1" applyBorder="1" applyAlignment="1" applyProtection="1">
      <alignment horizontal="center" vertical="center"/>
      <protection hidden="1"/>
    </xf>
    <xf numFmtId="0" fontId="31" fillId="0" borderId="5" xfId="70" applyFont="1" applyFill="1" applyBorder="1" applyAlignment="1" applyProtection="1">
      <alignment horizontal="center" vertical="center"/>
      <protection hidden="1"/>
    </xf>
    <xf numFmtId="0" fontId="31" fillId="0" borderId="0" xfId="70" applyFont="1" applyFill="1" applyBorder="1" applyAlignment="1" applyProtection="1">
      <alignment horizontal="center" vertical="center"/>
      <protection hidden="1"/>
    </xf>
    <xf numFmtId="0" fontId="35" fillId="0" borderId="5" xfId="70" applyFont="1" applyFill="1" applyBorder="1" applyAlignment="1" applyProtection="1">
      <alignment horizontal="center" vertical="center"/>
      <protection hidden="1"/>
    </xf>
    <xf numFmtId="0" fontId="35" fillId="0" borderId="0" xfId="70" applyFont="1" applyFill="1" applyBorder="1" applyAlignment="1" applyProtection="1">
      <alignment horizontal="center" vertical="center"/>
      <protection hidden="1"/>
    </xf>
    <xf numFmtId="0" fontId="35" fillId="3" borderId="0" xfId="0" applyFont="1" applyFill="1" applyBorder="1" applyAlignment="1">
      <alignment horizontal="left" vertical="top"/>
    </xf>
    <xf numFmtId="0" fontId="30" fillId="0" borderId="0" xfId="0" applyFont="1" applyFill="1" applyBorder="1" applyAlignment="1" applyProtection="1">
      <alignment horizontal="center" vertical="center" wrapText="1"/>
      <protection locked="0"/>
    </xf>
    <xf numFmtId="0" fontId="60" fillId="0" borderId="5" xfId="0" applyFont="1" applyFill="1" applyBorder="1" applyAlignment="1" applyProtection="1">
      <alignment horizontal="center"/>
      <protection locked="0"/>
    </xf>
    <xf numFmtId="0" fontId="49" fillId="0" borderId="0" xfId="0" applyFont="1" applyFill="1" applyBorder="1" applyAlignment="1" applyProtection="1">
      <alignment horizontal="left" vertical="center" wrapText="1"/>
      <protection locked="0"/>
    </xf>
    <xf numFmtId="0" fontId="49" fillId="0" borderId="3"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3" fontId="27" fillId="0" borderId="15" xfId="0" applyNumberFormat="1" applyFont="1" applyFill="1" applyBorder="1" applyAlignment="1" applyProtection="1">
      <alignment horizontal="center" vertical="center" shrinkToFit="1"/>
      <protection locked="0"/>
    </xf>
    <xf numFmtId="3" fontId="27" fillId="0" borderId="14" xfId="0" applyNumberFormat="1" applyFont="1" applyFill="1" applyBorder="1" applyAlignment="1" applyProtection="1">
      <alignment horizontal="center" vertical="center" shrinkToFit="1"/>
      <protection locked="0"/>
    </xf>
    <xf numFmtId="3" fontId="27" fillId="0" borderId="16" xfId="0" applyNumberFormat="1" applyFont="1" applyFill="1" applyBorder="1" applyAlignment="1" applyProtection="1">
      <alignment horizontal="center" vertical="center" shrinkToFit="1"/>
      <protection locked="0"/>
    </xf>
    <xf numFmtId="0" fontId="27" fillId="0" borderId="7"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183" fontId="27" fillId="0" borderId="5" xfId="0" applyNumberFormat="1" applyFont="1" applyFill="1" applyBorder="1" applyAlignment="1" applyProtection="1">
      <alignment horizontal="center" vertical="center"/>
      <protection hidden="1"/>
    </xf>
    <xf numFmtId="183" fontId="27" fillId="0" borderId="0" xfId="0" applyNumberFormat="1" applyFont="1" applyFill="1" applyBorder="1" applyAlignment="1" applyProtection="1">
      <alignment horizontal="center" vertical="center"/>
      <protection hidden="1"/>
    </xf>
    <xf numFmtId="183" fontId="27" fillId="0" borderId="3" xfId="0"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vertical="center"/>
      <protection hidden="1"/>
    </xf>
    <xf numFmtId="0" fontId="27" fillId="0" borderId="5" xfId="0" applyFont="1" applyFill="1" applyBorder="1" applyProtection="1">
      <protection locked="0"/>
    </xf>
    <xf numFmtId="0" fontId="27" fillId="0" borderId="6" xfId="0" applyFont="1" applyFill="1" applyBorder="1" applyProtection="1">
      <protection locked="0"/>
    </xf>
    <xf numFmtId="0" fontId="27" fillId="0" borderId="9" xfId="0" applyFont="1" applyFill="1" applyBorder="1" applyProtection="1">
      <protection locked="0"/>
    </xf>
    <xf numFmtId="0" fontId="27" fillId="0" borderId="0" xfId="0" applyFont="1" applyFill="1" applyProtection="1">
      <protection locked="0"/>
    </xf>
    <xf numFmtId="0" fontId="27" fillId="0" borderId="2" xfId="0" applyFont="1" applyFill="1" applyBorder="1" applyProtection="1">
      <protection locked="0"/>
    </xf>
    <xf numFmtId="0" fontId="27" fillId="0" borderId="8" xfId="0" applyFont="1" applyFill="1" applyBorder="1" applyProtection="1">
      <protection locked="0"/>
    </xf>
    <xf numFmtId="0" fontId="27" fillId="0" borderId="3" xfId="0" applyFont="1" applyFill="1" applyBorder="1" applyProtection="1">
      <protection locked="0"/>
    </xf>
    <xf numFmtId="0" fontId="27" fillId="0" borderId="4" xfId="0" applyFont="1" applyFill="1" applyBorder="1" applyProtection="1">
      <protection locked="0"/>
    </xf>
    <xf numFmtId="183" fontId="30" fillId="0" borderId="5" xfId="0" applyNumberFormat="1" applyFont="1" applyFill="1" applyBorder="1" applyAlignment="1" applyProtection="1">
      <alignment horizontal="center" vertical="center"/>
      <protection hidden="1"/>
    </xf>
    <xf numFmtId="183" fontId="30" fillId="0" borderId="0" xfId="0" applyNumberFormat="1" applyFont="1" applyFill="1" applyBorder="1" applyAlignment="1" applyProtection="1">
      <alignment horizontal="center" vertical="center"/>
      <protection hidden="1"/>
    </xf>
    <xf numFmtId="176" fontId="26" fillId="0" borderId="5" xfId="0" applyNumberFormat="1" applyFont="1" applyFill="1" applyBorder="1" applyAlignment="1" applyProtection="1">
      <alignment horizontal="left" vertical="center"/>
      <protection locked="0"/>
    </xf>
    <xf numFmtId="176" fontId="26" fillId="0" borderId="6" xfId="0" applyNumberFormat="1" applyFont="1" applyFill="1" applyBorder="1" applyAlignment="1" applyProtection="1">
      <alignment horizontal="left" vertical="center"/>
      <protection locked="0"/>
    </xf>
    <xf numFmtId="176" fontId="26" fillId="0" borderId="0" xfId="0" applyNumberFormat="1" applyFont="1" applyFill="1" applyBorder="1" applyAlignment="1" applyProtection="1">
      <alignment horizontal="left" vertical="center"/>
      <protection locked="0"/>
    </xf>
    <xf numFmtId="176" fontId="26" fillId="0" borderId="2" xfId="0" applyNumberFormat="1" applyFont="1" applyFill="1" applyBorder="1" applyAlignment="1" applyProtection="1">
      <alignment horizontal="left" vertical="center"/>
      <protection locked="0"/>
    </xf>
    <xf numFmtId="0" fontId="30" fillId="0" borderId="5"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183" fontId="30" fillId="0" borderId="0" xfId="1" applyNumberFormat="1" applyFont="1" applyFill="1" applyBorder="1" applyAlignment="1" applyProtection="1">
      <alignment horizontal="center" vertical="center"/>
      <protection hidden="1"/>
    </xf>
    <xf numFmtId="183" fontId="30" fillId="0" borderId="3" xfId="1" applyNumberFormat="1" applyFont="1" applyFill="1" applyBorder="1" applyAlignment="1" applyProtection="1">
      <alignment horizontal="center" vertical="center"/>
      <protection hidden="1"/>
    </xf>
    <xf numFmtId="9" fontId="26" fillId="0" borderId="0" xfId="1" applyFont="1" applyFill="1" applyBorder="1" applyAlignment="1" applyProtection="1">
      <alignment horizontal="left" vertical="center"/>
      <protection locked="0"/>
    </xf>
    <xf numFmtId="9" fontId="26" fillId="0" borderId="2" xfId="1" applyFont="1" applyFill="1" applyBorder="1" applyAlignment="1" applyProtection="1">
      <alignment horizontal="left" vertical="center"/>
      <protection locked="0"/>
    </xf>
    <xf numFmtId="9" fontId="26" fillId="0" borderId="3" xfId="1" applyFont="1" applyFill="1" applyBorder="1" applyAlignment="1" applyProtection="1">
      <alignment horizontal="left" vertical="center"/>
      <protection locked="0"/>
    </xf>
    <xf numFmtId="9" fontId="26" fillId="0" borderId="4" xfId="1" applyFont="1" applyFill="1" applyBorder="1" applyAlignment="1" applyProtection="1">
      <alignment horizontal="left" vertical="center"/>
      <protection locked="0"/>
    </xf>
    <xf numFmtId="0" fontId="27" fillId="0" borderId="0" xfId="0" applyFont="1" applyFill="1" applyBorder="1" applyProtection="1">
      <protection locked="0"/>
    </xf>
    <xf numFmtId="0" fontId="31" fillId="0" borderId="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3" xfId="0" applyFont="1" applyFill="1" applyBorder="1" applyAlignment="1" applyProtection="1">
      <alignment horizontal="center" vertical="center"/>
      <protection hidden="1"/>
    </xf>
    <xf numFmtId="0" fontId="30" fillId="0" borderId="6"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left" vertical="center"/>
      <protection locked="0"/>
    </xf>
    <xf numFmtId="0" fontId="27" fillId="0" borderId="5" xfId="70" applyFont="1" applyFill="1" applyBorder="1" applyAlignment="1" applyProtection="1">
      <alignment horizontal="center" vertical="center" textRotation="255"/>
      <protection hidden="1"/>
    </xf>
    <xf numFmtId="0" fontId="27" fillId="0" borderId="6" xfId="70" applyFont="1" applyFill="1" applyBorder="1" applyAlignment="1" applyProtection="1">
      <alignment horizontal="center" vertical="center" textRotation="255"/>
      <protection hidden="1"/>
    </xf>
    <xf numFmtId="0" fontId="27" fillId="0" borderId="0" xfId="70" applyFont="1" applyFill="1" applyBorder="1" applyAlignment="1" applyProtection="1">
      <alignment horizontal="center" vertical="center" textRotation="255"/>
      <protection hidden="1"/>
    </xf>
    <xf numFmtId="0" fontId="27" fillId="0" borderId="2" xfId="70" applyFont="1" applyFill="1" applyBorder="1" applyAlignment="1" applyProtection="1">
      <alignment horizontal="center" vertical="center" textRotation="255"/>
      <protection hidden="1"/>
    </xf>
    <xf numFmtId="0" fontId="27" fillId="0" borderId="3" xfId="70" applyFont="1" applyFill="1" applyBorder="1" applyAlignment="1" applyProtection="1">
      <alignment horizontal="center" vertical="center" textRotation="255"/>
      <protection hidden="1"/>
    </xf>
    <xf numFmtId="0" fontId="27" fillId="0" borderId="4" xfId="70" applyFont="1" applyFill="1" applyBorder="1" applyAlignment="1" applyProtection="1">
      <alignment horizontal="center" vertical="center" textRotation="255"/>
      <protection hidden="1"/>
    </xf>
    <xf numFmtId="0" fontId="26" fillId="0" borderId="3" xfId="70" applyFont="1" applyFill="1" applyBorder="1" applyAlignment="1" applyProtection="1">
      <alignment horizontal="center" vertical="center"/>
      <protection hidden="1"/>
    </xf>
    <xf numFmtId="0" fontId="30" fillId="0" borderId="7" xfId="70" applyFont="1" applyFill="1" applyBorder="1" applyAlignment="1" applyProtection="1">
      <alignment horizontal="center" vertical="center" textRotation="255"/>
      <protection hidden="1"/>
    </xf>
    <xf numFmtId="0" fontId="30" fillId="0" borderId="5" xfId="70" applyFont="1" applyFill="1" applyBorder="1" applyAlignment="1" applyProtection="1">
      <alignment horizontal="center" vertical="center" textRotation="255"/>
      <protection hidden="1"/>
    </xf>
    <xf numFmtId="0" fontId="30" fillId="0" borderId="6" xfId="70" applyFont="1" applyFill="1" applyBorder="1" applyAlignment="1" applyProtection="1">
      <alignment horizontal="center" vertical="center" textRotation="255"/>
      <protection hidden="1"/>
    </xf>
    <xf numFmtId="0" fontId="30" fillId="0" borderId="9" xfId="70" applyFont="1" applyFill="1" applyBorder="1" applyAlignment="1" applyProtection="1">
      <alignment horizontal="center" vertical="center" textRotation="255"/>
      <protection hidden="1"/>
    </xf>
    <xf numFmtId="0" fontId="30" fillId="0" borderId="0" xfId="70" applyFont="1" applyFill="1" applyBorder="1" applyAlignment="1" applyProtection="1">
      <alignment horizontal="center" vertical="center" textRotation="255"/>
      <protection hidden="1"/>
    </xf>
    <xf numFmtId="0" fontId="30" fillId="0" borderId="2" xfId="70" applyFont="1" applyFill="1" applyBorder="1" applyAlignment="1" applyProtection="1">
      <alignment horizontal="center" vertical="center" textRotation="255"/>
      <protection hidden="1"/>
    </xf>
    <xf numFmtId="0" fontId="30" fillId="0" borderId="8" xfId="70" applyFont="1" applyFill="1" applyBorder="1" applyAlignment="1" applyProtection="1">
      <alignment horizontal="center" vertical="center" textRotation="255"/>
      <protection hidden="1"/>
    </xf>
    <xf numFmtId="0" fontId="30" fillId="0" borderId="3" xfId="70" applyFont="1" applyFill="1" applyBorder="1" applyAlignment="1" applyProtection="1">
      <alignment horizontal="center" vertical="center" textRotation="255"/>
      <protection hidden="1"/>
    </xf>
    <xf numFmtId="0" fontId="30" fillId="0" borderId="4" xfId="70" applyFont="1" applyFill="1" applyBorder="1" applyAlignment="1" applyProtection="1">
      <alignment horizontal="center" vertical="center" textRotation="255"/>
      <protection hidden="1"/>
    </xf>
    <xf numFmtId="0" fontId="30" fillId="0" borderId="0" xfId="0"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protection locked="0"/>
    </xf>
    <xf numFmtId="0" fontId="32" fillId="0" borderId="9" xfId="70" applyFont="1" applyFill="1" applyBorder="1" applyAlignment="1" applyProtection="1">
      <alignment horizontal="right" vertical="center" shrinkToFit="1"/>
      <protection hidden="1"/>
    </xf>
    <xf numFmtId="0" fontId="32" fillId="0" borderId="0" xfId="70" applyFont="1" applyFill="1" applyBorder="1" applyAlignment="1" applyProtection="1">
      <alignment horizontal="right" vertical="center" shrinkToFit="1"/>
      <protection hidden="1"/>
    </xf>
    <xf numFmtId="0" fontId="32" fillId="0" borderId="2" xfId="70" applyFont="1" applyFill="1" applyBorder="1" applyAlignment="1" applyProtection="1">
      <alignment horizontal="right" vertical="center" shrinkToFit="1"/>
      <protection hidden="1"/>
    </xf>
    <xf numFmtId="0" fontId="32" fillId="0" borderId="8" xfId="70" applyFont="1" applyFill="1" applyBorder="1" applyAlignment="1" applyProtection="1">
      <alignment horizontal="right" vertical="center" shrinkToFit="1"/>
      <protection hidden="1"/>
    </xf>
    <xf numFmtId="0" fontId="32" fillId="0" borderId="3" xfId="70" applyFont="1" applyFill="1" applyBorder="1" applyAlignment="1" applyProtection="1">
      <alignment horizontal="right" vertical="center" shrinkToFit="1"/>
      <protection hidden="1"/>
    </xf>
    <xf numFmtId="0" fontId="32" fillId="0" borderId="4" xfId="70" applyFont="1" applyFill="1" applyBorder="1" applyAlignment="1" applyProtection="1">
      <alignment horizontal="right" vertical="center" shrinkToFit="1"/>
      <protection hidden="1"/>
    </xf>
    <xf numFmtId="0" fontId="64" fillId="0" borderId="15" xfId="70" applyFont="1" applyFill="1" applyBorder="1" applyAlignment="1" applyProtection="1">
      <alignment horizontal="center" vertical="center"/>
      <protection hidden="1"/>
    </xf>
    <xf numFmtId="0" fontId="64" fillId="0" borderId="14" xfId="70" applyFont="1" applyFill="1" applyBorder="1" applyAlignment="1" applyProtection="1">
      <alignment horizontal="center" vertical="center"/>
      <protection hidden="1"/>
    </xf>
    <xf numFmtId="0" fontId="64" fillId="0" borderId="16" xfId="70" applyFont="1" applyFill="1" applyBorder="1" applyAlignment="1" applyProtection="1">
      <alignment horizontal="center" vertical="center"/>
      <protection hidden="1"/>
    </xf>
    <xf numFmtId="0" fontId="26" fillId="0" borderId="0" xfId="0" applyNumberFormat="1" applyFont="1" applyFill="1" applyBorder="1" applyAlignment="1" applyProtection="1">
      <alignment horizontal="center" vertical="center" wrapText="1"/>
      <protection hidden="1"/>
    </xf>
    <xf numFmtId="0" fontId="51" fillId="27" borderId="0" xfId="70" applyFont="1" applyFill="1" applyAlignment="1" applyProtection="1">
      <alignment horizontal="center" vertical="center"/>
      <protection hidden="1"/>
    </xf>
    <xf numFmtId="0" fontId="27" fillId="0" borderId="7" xfId="70" applyFont="1" applyFill="1" applyBorder="1" applyAlignment="1" applyProtection="1">
      <alignment horizontal="center" vertical="center"/>
      <protection hidden="1"/>
    </xf>
    <xf numFmtId="0" fontId="27" fillId="0" borderId="5" xfId="70" applyFont="1" applyFill="1" applyBorder="1" applyAlignment="1" applyProtection="1">
      <alignment horizontal="center" vertical="center"/>
      <protection hidden="1"/>
    </xf>
    <xf numFmtId="0" fontId="27" fillId="0" borderId="6" xfId="70" applyFont="1" applyFill="1" applyBorder="1" applyAlignment="1" applyProtection="1">
      <alignment horizontal="center" vertical="center"/>
      <protection hidden="1"/>
    </xf>
    <xf numFmtId="0" fontId="27" fillId="0" borderId="9" xfId="70" applyFont="1" applyFill="1" applyBorder="1" applyAlignment="1" applyProtection="1">
      <alignment horizontal="center" vertical="center"/>
      <protection hidden="1"/>
    </xf>
    <xf numFmtId="0" fontId="27" fillId="0" borderId="0" xfId="70" applyFont="1" applyFill="1" applyBorder="1" applyAlignment="1" applyProtection="1">
      <alignment horizontal="center" vertical="center"/>
      <protection hidden="1"/>
    </xf>
    <xf numFmtId="0" fontId="27" fillId="0" borderId="2" xfId="70" applyFont="1" applyFill="1" applyBorder="1" applyAlignment="1" applyProtection="1">
      <alignment horizontal="center" vertical="center"/>
      <protection hidden="1"/>
    </xf>
    <xf numFmtId="0" fontId="27" fillId="0" borderId="8" xfId="70" applyFont="1" applyFill="1" applyBorder="1" applyAlignment="1" applyProtection="1">
      <alignment horizontal="center" vertical="center"/>
      <protection hidden="1"/>
    </xf>
    <xf numFmtId="0" fontId="27" fillId="0" borderId="3" xfId="70" applyFont="1" applyFill="1" applyBorder="1" applyAlignment="1" applyProtection="1">
      <alignment horizontal="center" vertical="center"/>
      <protection hidden="1"/>
    </xf>
    <xf numFmtId="0" fontId="27" fillId="0" borderId="4" xfId="70" applyFont="1" applyFill="1" applyBorder="1" applyAlignment="1" applyProtection="1">
      <alignment horizontal="center" vertical="center"/>
      <protection hidden="1"/>
    </xf>
    <xf numFmtId="0" fontId="30" fillId="0" borderId="0" xfId="70" applyFont="1" applyFill="1" applyBorder="1" applyAlignment="1" applyProtection="1">
      <alignment horizontal="center" vertical="center" wrapText="1"/>
      <protection hidden="1"/>
    </xf>
    <xf numFmtId="0" fontId="35" fillId="0" borderId="0" xfId="70" applyFont="1" applyFill="1" applyBorder="1" applyAlignment="1" applyProtection="1">
      <alignment horizontal="left" vertical="center"/>
      <protection hidden="1"/>
    </xf>
    <xf numFmtId="0" fontId="26" fillId="0" borderId="7" xfId="70" applyFont="1" applyFill="1" applyBorder="1" applyAlignment="1" applyProtection="1">
      <alignment horizontal="center" vertical="center" wrapText="1"/>
      <protection hidden="1"/>
    </xf>
    <xf numFmtId="0" fontId="27" fillId="0" borderId="5" xfId="70" applyFont="1" applyFill="1" applyBorder="1" applyProtection="1">
      <protection hidden="1"/>
    </xf>
    <xf numFmtId="0" fontId="27" fillId="0" borderId="6" xfId="70" applyFont="1" applyFill="1" applyBorder="1" applyProtection="1">
      <protection hidden="1"/>
    </xf>
    <xf numFmtId="0" fontId="27" fillId="0" borderId="9" xfId="70" applyFont="1" applyFill="1" applyBorder="1" applyProtection="1">
      <protection hidden="1"/>
    </xf>
    <xf numFmtId="0" fontId="27" fillId="0" borderId="0" xfId="70" applyFont="1" applyFill="1" applyProtection="1">
      <protection hidden="1"/>
    </xf>
    <xf numFmtId="0" fontId="27" fillId="0" borderId="2" xfId="70" applyFont="1" applyFill="1" applyBorder="1" applyProtection="1">
      <protection hidden="1"/>
    </xf>
    <xf numFmtId="0" fontId="27" fillId="0" borderId="8" xfId="70" applyFont="1" applyFill="1" applyBorder="1" applyProtection="1">
      <protection hidden="1"/>
    </xf>
    <xf numFmtId="0" fontId="27" fillId="0" borderId="3" xfId="70" applyFont="1" applyFill="1" applyBorder="1" applyProtection="1">
      <protection hidden="1"/>
    </xf>
    <xf numFmtId="0" fontId="27" fillId="0" borderId="4" xfId="70" applyFont="1" applyFill="1" applyBorder="1" applyProtection="1">
      <protection hidden="1"/>
    </xf>
    <xf numFmtId="183" fontId="30" fillId="0" borderId="5" xfId="70" applyNumberFormat="1" applyFont="1" applyFill="1" applyBorder="1" applyAlignment="1" applyProtection="1">
      <alignment horizontal="center" vertical="center"/>
      <protection hidden="1"/>
    </xf>
    <xf numFmtId="183" fontId="30" fillId="0" borderId="0" xfId="70" applyNumberFormat="1" applyFont="1" applyFill="1" applyBorder="1" applyAlignment="1" applyProtection="1">
      <alignment horizontal="center" vertical="center"/>
      <protection hidden="1"/>
    </xf>
    <xf numFmtId="176" fontId="26" fillId="0" borderId="5" xfId="70" applyNumberFormat="1" applyFont="1" applyFill="1" applyBorder="1" applyAlignment="1" applyProtection="1">
      <alignment horizontal="left" vertical="center"/>
      <protection hidden="1"/>
    </xf>
    <xf numFmtId="176" fontId="26" fillId="0" borderId="6" xfId="70" applyNumberFormat="1" applyFont="1" applyFill="1" applyBorder="1" applyAlignment="1" applyProtection="1">
      <alignment horizontal="left" vertical="center"/>
      <protection hidden="1"/>
    </xf>
    <xf numFmtId="176" fontId="26" fillId="0" borderId="0" xfId="70" applyNumberFormat="1" applyFont="1" applyFill="1" applyBorder="1" applyAlignment="1" applyProtection="1">
      <alignment horizontal="left" vertical="center"/>
      <protection hidden="1"/>
    </xf>
    <xf numFmtId="176" fontId="26" fillId="0" borderId="2" xfId="70" applyNumberFormat="1" applyFont="1" applyFill="1" applyBorder="1" applyAlignment="1" applyProtection="1">
      <alignment horizontal="left" vertical="center"/>
      <protection hidden="1"/>
    </xf>
    <xf numFmtId="0" fontId="30" fillId="0" borderId="5" xfId="70" applyFont="1" applyFill="1" applyBorder="1" applyAlignment="1" applyProtection="1">
      <alignment horizontal="center" vertical="center" wrapText="1"/>
      <protection hidden="1"/>
    </xf>
    <xf numFmtId="0" fontId="30" fillId="0" borderId="3" xfId="70" applyFont="1" applyFill="1" applyBorder="1" applyAlignment="1" applyProtection="1">
      <alignment horizontal="center" vertical="center" wrapText="1"/>
      <protection hidden="1"/>
    </xf>
    <xf numFmtId="0" fontId="26" fillId="0" borderId="5" xfId="70" applyFont="1" applyFill="1" applyBorder="1" applyAlignment="1" applyProtection="1">
      <alignment horizontal="center" vertical="center" wrapText="1"/>
      <protection hidden="1"/>
    </xf>
    <xf numFmtId="0" fontId="26" fillId="0" borderId="6" xfId="70" applyFont="1" applyFill="1" applyBorder="1" applyAlignment="1" applyProtection="1">
      <alignment horizontal="center" vertical="center" wrapText="1"/>
      <protection hidden="1"/>
    </xf>
    <xf numFmtId="0" fontId="26" fillId="0" borderId="0" xfId="70" applyFont="1" applyFill="1" applyBorder="1" applyAlignment="1" applyProtection="1">
      <alignment horizontal="center" vertical="center" wrapText="1"/>
      <protection hidden="1"/>
    </xf>
    <xf numFmtId="0" fontId="26" fillId="0" borderId="2" xfId="70" applyFont="1" applyFill="1" applyBorder="1" applyAlignment="1" applyProtection="1">
      <alignment horizontal="center" vertical="center" wrapText="1"/>
      <protection hidden="1"/>
    </xf>
    <xf numFmtId="183" fontId="30" fillId="0" borderId="0" xfId="47" applyNumberFormat="1" applyFont="1" applyFill="1" applyBorder="1" applyAlignment="1" applyProtection="1">
      <alignment horizontal="center" vertical="center"/>
      <protection hidden="1"/>
    </xf>
    <xf numFmtId="183" fontId="30" fillId="0" borderId="3" xfId="47" applyNumberFormat="1" applyFont="1" applyFill="1" applyBorder="1" applyAlignment="1" applyProtection="1">
      <alignment horizontal="center" vertical="center"/>
      <protection hidden="1"/>
    </xf>
    <xf numFmtId="9" fontId="26" fillId="0" borderId="0" xfId="47" applyFont="1" applyFill="1" applyBorder="1" applyAlignment="1" applyProtection="1">
      <alignment horizontal="left" vertical="center"/>
      <protection hidden="1"/>
    </xf>
    <xf numFmtId="9" fontId="26" fillId="0" borderId="2" xfId="47" applyFont="1" applyFill="1" applyBorder="1" applyAlignment="1" applyProtection="1">
      <alignment horizontal="left" vertical="center"/>
      <protection hidden="1"/>
    </xf>
    <xf numFmtId="9" fontId="26" fillId="0" borderId="3" xfId="47" applyFont="1" applyFill="1" applyBorder="1" applyAlignment="1" applyProtection="1">
      <alignment horizontal="left" vertical="center"/>
      <protection hidden="1"/>
    </xf>
    <xf numFmtId="9" fontId="26" fillId="0" borderId="4" xfId="47" applyFont="1" applyFill="1" applyBorder="1" applyAlignment="1" applyProtection="1">
      <alignment horizontal="left" vertical="center"/>
      <protection hidden="1"/>
    </xf>
    <xf numFmtId="180" fontId="27" fillId="0" borderId="5" xfId="70" applyNumberFormat="1" applyFont="1" applyFill="1" applyBorder="1" applyAlignment="1" applyProtection="1">
      <alignment horizontal="right" vertical="center"/>
      <protection hidden="1"/>
    </xf>
    <xf numFmtId="180" fontId="27" fillId="0" borderId="0" xfId="70" applyNumberFormat="1" applyFont="1" applyFill="1" applyBorder="1" applyAlignment="1" applyProtection="1">
      <alignment horizontal="right" vertical="center"/>
      <protection hidden="1"/>
    </xf>
    <xf numFmtId="180" fontId="27" fillId="0" borderId="3" xfId="70" applyNumberFormat="1" applyFont="1" applyFill="1" applyBorder="1" applyAlignment="1" applyProtection="1">
      <alignment horizontal="right" vertical="center"/>
      <protection hidden="1"/>
    </xf>
    <xf numFmtId="0" fontId="35" fillId="0" borderId="0" xfId="70" applyNumberFormat="1" applyFont="1" applyFill="1" applyBorder="1" applyAlignment="1" applyProtection="1">
      <alignment horizontal="left" vertical="center" shrinkToFit="1"/>
      <protection hidden="1"/>
    </xf>
    <xf numFmtId="49" fontId="35" fillId="0" borderId="0" xfId="70" applyNumberFormat="1" applyFont="1" applyFill="1" applyBorder="1" applyAlignment="1" applyProtection="1">
      <alignment horizontal="center" vertical="center" shrinkToFit="1"/>
      <protection hidden="1"/>
    </xf>
    <xf numFmtId="0" fontId="35" fillId="0" borderId="0" xfId="70" applyNumberFormat="1" applyFont="1" applyFill="1" applyBorder="1" applyAlignment="1" applyProtection="1">
      <alignment horizontal="center" vertical="center" shrinkToFit="1"/>
      <protection hidden="1"/>
    </xf>
    <xf numFmtId="183" fontId="27" fillId="0" borderId="7" xfId="0" applyNumberFormat="1" applyFont="1" applyFill="1" applyBorder="1" applyAlignment="1" applyProtection="1">
      <alignment horizontal="center" vertical="center"/>
      <protection hidden="1"/>
    </xf>
    <xf numFmtId="183" fontId="27" fillId="0" borderId="6" xfId="0" applyNumberFormat="1" applyFont="1" applyFill="1" applyBorder="1" applyAlignment="1" applyProtection="1">
      <alignment horizontal="center" vertical="center"/>
      <protection hidden="1"/>
    </xf>
    <xf numFmtId="183" fontId="27" fillId="0" borderId="9" xfId="0" applyNumberFormat="1" applyFont="1" applyFill="1" applyBorder="1" applyAlignment="1" applyProtection="1">
      <alignment horizontal="center" vertical="center"/>
      <protection hidden="1"/>
    </xf>
    <xf numFmtId="183" fontId="27" fillId="0" borderId="2" xfId="0" applyNumberFormat="1" applyFont="1" applyFill="1" applyBorder="1" applyAlignment="1" applyProtection="1">
      <alignment horizontal="center" vertical="center"/>
      <protection hidden="1"/>
    </xf>
    <xf numFmtId="183" fontId="27" fillId="0" borderId="8" xfId="0" applyNumberFormat="1" applyFont="1" applyFill="1" applyBorder="1" applyAlignment="1" applyProtection="1">
      <alignment horizontal="center" vertical="center"/>
      <protection hidden="1"/>
    </xf>
    <xf numFmtId="183" fontId="27" fillId="0" borderId="4" xfId="0" applyNumberFormat="1" applyFont="1" applyFill="1" applyBorder="1" applyAlignment="1" applyProtection="1">
      <alignment horizontal="center" vertical="center"/>
      <protection hidden="1"/>
    </xf>
    <xf numFmtId="0" fontId="27" fillId="0" borderId="7" xfId="70" applyFont="1" applyFill="1" applyBorder="1" applyAlignment="1" applyProtection="1">
      <alignment horizontal="center" vertical="center" textRotation="255"/>
      <protection hidden="1"/>
    </xf>
    <xf numFmtId="0" fontId="27" fillId="0" borderId="9" xfId="70" applyFont="1" applyFill="1" applyBorder="1" applyAlignment="1" applyProtection="1">
      <alignment horizontal="center" vertical="center" textRotation="255"/>
      <protection hidden="1"/>
    </xf>
    <xf numFmtId="0" fontId="27" fillId="0" borderId="8" xfId="70" applyFont="1" applyFill="1" applyBorder="1" applyAlignment="1" applyProtection="1">
      <alignment horizontal="center" vertical="center" textRotation="255"/>
      <protection hidden="1"/>
    </xf>
    <xf numFmtId="0" fontId="62" fillId="3" borderId="0" xfId="0" applyFont="1" applyFill="1" applyBorder="1" applyAlignment="1">
      <alignment horizontal="center" vertical="center"/>
    </xf>
    <xf numFmtId="0" fontId="32" fillId="0" borderId="0" xfId="70" applyFont="1" applyFill="1" applyBorder="1" applyAlignment="1" applyProtection="1">
      <alignment horizontal="center" vertical="center"/>
      <protection hidden="1"/>
    </xf>
    <xf numFmtId="3" fontId="37" fillId="0" borderId="10" xfId="0" applyNumberFormat="1" applyFont="1" applyFill="1" applyBorder="1" applyAlignment="1" applyProtection="1">
      <alignment horizontal="center" vertical="center"/>
      <protection hidden="1"/>
    </xf>
    <xf numFmtId="0" fontId="30" fillId="0" borderId="10" xfId="70" applyFont="1" applyFill="1" applyBorder="1" applyAlignment="1" applyProtection="1">
      <alignment horizontal="center" vertical="center"/>
      <protection hidden="1"/>
    </xf>
    <xf numFmtId="0" fontId="32" fillId="0" borderId="0" xfId="70" applyFont="1" applyFill="1" applyBorder="1" applyAlignment="1" applyProtection="1">
      <alignment horizontal="left" vertical="center"/>
      <protection hidden="1"/>
    </xf>
    <xf numFmtId="0" fontId="45" fillId="3" borderId="0" xfId="71" applyFont="1" applyFill="1" applyBorder="1" applyAlignment="1">
      <alignment horizontal="left" vertical="center"/>
    </xf>
    <xf numFmtId="0" fontId="0" fillId="0" borderId="0" xfId="0" applyFill="1" applyAlignment="1">
      <alignment horizontal="center" vertical="center"/>
    </xf>
    <xf numFmtId="0" fontId="0" fillId="0" borderId="3" xfId="0" applyFill="1" applyBorder="1" applyAlignment="1">
      <alignment horizontal="center" vertical="center"/>
    </xf>
    <xf numFmtId="3" fontId="26" fillId="0" borderId="0" xfId="70" applyNumberFormat="1" applyFont="1" applyFill="1" applyBorder="1" applyAlignment="1" applyProtection="1">
      <alignment horizontal="center" vertical="center"/>
      <protection hidden="1"/>
    </xf>
    <xf numFmtId="3" fontId="26" fillId="0" borderId="10" xfId="7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center"/>
      <protection locked="0"/>
    </xf>
    <xf numFmtId="49" fontId="68" fillId="0" borderId="0" xfId="0" applyNumberFormat="1" applyFont="1" applyFill="1" applyBorder="1" applyAlignment="1" applyProtection="1">
      <alignment horizontal="left"/>
      <protection locked="0"/>
    </xf>
    <xf numFmtId="0" fontId="60" fillId="0" borderId="5"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top" wrapText="1"/>
      <protection locked="0"/>
    </xf>
    <xf numFmtId="0" fontId="49" fillId="0" borderId="3" xfId="0" applyFont="1" applyFill="1" applyBorder="1" applyAlignment="1" applyProtection="1">
      <alignment horizontal="left" vertical="top" wrapText="1"/>
      <protection locked="0"/>
    </xf>
    <xf numFmtId="3" fontId="30" fillId="0" borderId="15" xfId="70" applyNumberFormat="1" applyFont="1" applyFill="1" applyBorder="1" applyAlignment="1" applyProtection="1">
      <alignment horizontal="center" vertical="center" shrinkToFit="1"/>
      <protection hidden="1"/>
    </xf>
    <xf numFmtId="3" fontId="30" fillId="0" borderId="14" xfId="70" applyNumberFormat="1" applyFont="1" applyFill="1" applyBorder="1" applyAlignment="1" applyProtection="1">
      <alignment horizontal="center" vertical="center" shrinkToFit="1"/>
      <protection hidden="1"/>
    </xf>
    <xf numFmtId="3" fontId="30" fillId="0" borderId="16" xfId="70" applyNumberFormat="1" applyFont="1" applyFill="1" applyBorder="1" applyAlignment="1" applyProtection="1">
      <alignment horizontal="center" vertical="center" shrinkToFit="1"/>
      <protection hidden="1"/>
    </xf>
    <xf numFmtId="181" fontId="30" fillId="0" borderId="5" xfId="73" applyNumberFormat="1" applyFont="1" applyFill="1" applyBorder="1" applyAlignment="1" applyProtection="1">
      <alignment horizontal="left" vertical="center"/>
      <protection hidden="1"/>
    </xf>
    <xf numFmtId="181" fontId="0" fillId="0" borderId="5" xfId="73" applyNumberFormat="1" applyFont="1" applyBorder="1" applyAlignment="1">
      <alignment vertical="center"/>
    </xf>
    <xf numFmtId="181" fontId="0" fillId="0" borderId="0" xfId="73" applyNumberFormat="1" applyFont="1" applyAlignment="1">
      <alignment vertical="center"/>
    </xf>
    <xf numFmtId="181" fontId="0" fillId="0" borderId="3" xfId="73" applyNumberFormat="1" applyFont="1" applyBorder="1" applyAlignment="1">
      <alignment vertical="center"/>
    </xf>
    <xf numFmtId="5" fontId="30" fillId="0" borderId="5" xfId="70" applyNumberFormat="1" applyFont="1" applyFill="1" applyBorder="1" applyAlignment="1" applyProtection="1">
      <alignment horizontal="center" vertical="center"/>
      <protection hidden="1"/>
    </xf>
    <xf numFmtId="0" fontId="0" fillId="0" borderId="5" xfId="0" applyBorder="1" applyAlignment="1">
      <alignment horizontal="center" vertical="center"/>
    </xf>
    <xf numFmtId="5" fontId="30" fillId="0" borderId="0" xfId="70" applyNumberFormat="1" applyFont="1" applyFill="1" applyBorder="1" applyAlignment="1" applyProtection="1">
      <alignment horizontal="center" vertical="center"/>
      <protection hidden="1"/>
    </xf>
    <xf numFmtId="0" fontId="0" fillId="0" borderId="0" xfId="0" applyAlignment="1">
      <alignment horizontal="center" vertical="center"/>
    </xf>
    <xf numFmtId="5" fontId="30" fillId="0" borderId="3" xfId="70" applyNumberFormat="1" applyFont="1" applyFill="1" applyBorder="1" applyAlignment="1" applyProtection="1">
      <alignment horizontal="center" vertical="center"/>
      <protection hidden="1"/>
    </xf>
    <xf numFmtId="0" fontId="0" fillId="0" borderId="3" xfId="0" applyBorder="1" applyAlignment="1">
      <alignment horizontal="center" vertical="center"/>
    </xf>
    <xf numFmtId="0" fontId="0" fillId="0" borderId="0" xfId="0" applyBorder="1" applyAlignment="1">
      <alignment horizontal="center" vertical="top"/>
    </xf>
    <xf numFmtId="0" fontId="0" fillId="0" borderId="39" xfId="0"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32" fillId="0" borderId="5" xfId="70" applyFont="1" applyFill="1" applyBorder="1" applyAlignment="1" applyProtection="1">
      <alignment horizontal="right" vertical="center"/>
      <protection hidden="1"/>
    </xf>
    <xf numFmtId="0" fontId="32" fillId="0" borderId="0" xfId="70" applyFont="1" applyFill="1" applyBorder="1" applyAlignment="1" applyProtection="1">
      <alignment horizontal="right" vertical="center"/>
      <protection hidden="1"/>
    </xf>
    <xf numFmtId="9" fontId="32" fillId="0" borderId="5" xfId="70" applyNumberFormat="1" applyFont="1" applyFill="1" applyBorder="1" applyAlignment="1" applyProtection="1">
      <alignment horizontal="center" vertical="center" shrinkToFit="1"/>
      <protection hidden="1"/>
    </xf>
    <xf numFmtId="9" fontId="32" fillId="0" borderId="0" xfId="70" applyNumberFormat="1" applyFont="1" applyFill="1" applyBorder="1" applyAlignment="1" applyProtection="1">
      <alignment horizontal="center" vertical="center" shrinkToFit="1"/>
      <protection hidden="1"/>
    </xf>
    <xf numFmtId="9" fontId="32" fillId="0" borderId="5" xfId="70" applyNumberFormat="1" applyFont="1" applyFill="1" applyBorder="1" applyAlignment="1" applyProtection="1">
      <alignment horizontal="center" vertical="center"/>
      <protection hidden="1"/>
    </xf>
    <xf numFmtId="9" fontId="32" fillId="0" borderId="0" xfId="70" applyNumberFormat="1" applyFont="1" applyFill="1" applyBorder="1" applyAlignment="1" applyProtection="1">
      <alignment horizontal="center" vertical="center"/>
      <protection hidden="1"/>
    </xf>
    <xf numFmtId="0" fontId="26" fillId="0" borderId="9" xfId="70" applyFont="1" applyFill="1" applyBorder="1" applyAlignment="1" applyProtection="1">
      <alignment horizontal="center" vertical="center" wrapText="1"/>
      <protection hidden="1"/>
    </xf>
    <xf numFmtId="0" fontId="26" fillId="0" borderId="8" xfId="70" applyFont="1" applyFill="1" applyBorder="1" applyAlignment="1" applyProtection="1">
      <alignment horizontal="center" vertical="center" wrapText="1"/>
      <protection hidden="1"/>
    </xf>
    <xf numFmtId="0" fontId="26" fillId="0" borderId="3" xfId="70" applyFont="1" applyFill="1" applyBorder="1" applyAlignment="1" applyProtection="1">
      <alignment horizontal="center" vertical="center" wrapText="1"/>
      <protection hidden="1"/>
    </xf>
    <xf numFmtId="0" fontId="26" fillId="0" borderId="4" xfId="70" applyFont="1" applyFill="1" applyBorder="1" applyAlignment="1" applyProtection="1">
      <alignment horizontal="center" vertical="center" wrapText="1"/>
      <protection hidden="1"/>
    </xf>
    <xf numFmtId="0" fontId="26" fillId="0" borderId="5" xfId="70" applyFont="1" applyFill="1" applyBorder="1" applyAlignment="1" applyProtection="1">
      <alignment horizontal="left" vertical="center"/>
      <protection hidden="1"/>
    </xf>
    <xf numFmtId="0" fontId="26" fillId="0" borderId="6" xfId="70" applyFont="1" applyFill="1" applyBorder="1" applyAlignment="1" applyProtection="1">
      <alignment horizontal="left" vertical="center"/>
      <protection hidden="1"/>
    </xf>
    <xf numFmtId="0" fontId="26" fillId="0" borderId="0" xfId="70" applyFont="1" applyFill="1" applyBorder="1" applyAlignment="1" applyProtection="1">
      <alignment horizontal="left" vertical="center"/>
      <protection hidden="1"/>
    </xf>
    <xf numFmtId="0" fontId="26" fillId="0" borderId="2" xfId="70" applyFont="1" applyFill="1" applyBorder="1" applyAlignment="1" applyProtection="1">
      <alignment horizontal="left" vertical="center"/>
      <protection hidden="1"/>
    </xf>
    <xf numFmtId="0" fontId="26" fillId="0" borderId="3" xfId="70" applyFont="1" applyFill="1" applyBorder="1" applyAlignment="1" applyProtection="1">
      <alignment horizontal="left" vertical="center"/>
      <protection hidden="1"/>
    </xf>
    <xf numFmtId="0" fontId="26" fillId="0" borderId="4" xfId="70" applyFont="1" applyFill="1" applyBorder="1" applyAlignment="1" applyProtection="1">
      <alignment horizontal="left" vertical="center"/>
      <protection hidden="1"/>
    </xf>
    <xf numFmtId="177" fontId="26" fillId="0" borderId="5" xfId="70" applyNumberFormat="1" applyFont="1" applyFill="1" applyBorder="1" applyAlignment="1" applyProtection="1">
      <alignment horizontal="center" vertical="center"/>
      <protection hidden="1"/>
    </xf>
    <xf numFmtId="177" fontId="26" fillId="0" borderId="0" xfId="70" applyNumberFormat="1" applyFont="1" applyFill="1" applyBorder="1" applyAlignment="1" applyProtection="1">
      <alignment horizontal="center" vertical="center"/>
      <protection hidden="1"/>
    </xf>
    <xf numFmtId="177" fontId="26" fillId="0" borderId="3" xfId="70" applyNumberFormat="1" applyFont="1" applyFill="1" applyBorder="1" applyAlignment="1" applyProtection="1">
      <alignment horizontal="center" vertical="center"/>
      <protection hidden="1"/>
    </xf>
    <xf numFmtId="179" fontId="30" fillId="0" borderId="5" xfId="70" applyNumberFormat="1" applyFont="1" applyFill="1" applyBorder="1" applyAlignment="1" applyProtection="1">
      <alignment horizontal="left" vertical="center" wrapText="1"/>
      <protection hidden="1"/>
    </xf>
    <xf numFmtId="179" fontId="30" fillId="0" borderId="0" xfId="70" applyNumberFormat="1" applyFont="1" applyFill="1" applyBorder="1" applyAlignment="1" applyProtection="1">
      <alignment horizontal="left" vertical="center" wrapText="1"/>
      <protection hidden="1"/>
    </xf>
    <xf numFmtId="179" fontId="30" fillId="0" borderId="3" xfId="70" applyNumberFormat="1" applyFont="1" applyFill="1" applyBorder="1" applyAlignment="1" applyProtection="1">
      <alignment horizontal="left" vertical="center" wrapText="1"/>
      <protection hidden="1"/>
    </xf>
    <xf numFmtId="0" fontId="54" fillId="0" borderId="0" xfId="0" applyFont="1" applyBorder="1" applyAlignment="1">
      <alignment horizontal="left"/>
    </xf>
  </cellXfs>
  <cellStyles count="74">
    <cellStyle name="20% - アクセント 1 2" xfId="4"/>
    <cellStyle name="20% - アクセント 1 3" xfId="3"/>
    <cellStyle name="20% - アクセント 2 2" xfId="6"/>
    <cellStyle name="20% - アクセント 2 3" xfId="5"/>
    <cellStyle name="20% - アクセント 3 2" xfId="8"/>
    <cellStyle name="20% - アクセント 3 3" xfId="7"/>
    <cellStyle name="20% - アクセント 4 2" xfId="10"/>
    <cellStyle name="20% - アクセント 4 3" xfId="9"/>
    <cellStyle name="20% - アクセント 5 2" xfId="12"/>
    <cellStyle name="20% - アクセント 5 3" xfId="11"/>
    <cellStyle name="20% - アクセント 6 2" xfId="14"/>
    <cellStyle name="20% - アクセント 6 3" xfId="13"/>
    <cellStyle name="40% - アクセント 1 2" xfId="16"/>
    <cellStyle name="40% - アクセント 1 3" xfId="15"/>
    <cellStyle name="40% - アクセント 2 2" xfId="18"/>
    <cellStyle name="40% - アクセント 2 3" xfId="17"/>
    <cellStyle name="40% - アクセント 3 2" xfId="20"/>
    <cellStyle name="40% - アクセント 3 3" xfId="19"/>
    <cellStyle name="40% - アクセント 4 2" xfId="22"/>
    <cellStyle name="40% - アクセント 4 3" xfId="21"/>
    <cellStyle name="40% - アクセント 5 2" xfId="24"/>
    <cellStyle name="40% - アクセント 5 3" xfId="23"/>
    <cellStyle name="40% - アクセント 6 2" xfId="26"/>
    <cellStyle name="40% - アクセント 6 3" xfId="25"/>
    <cellStyle name="60% - アクセント 1 2" xfId="27"/>
    <cellStyle name="60% - アクセント 2 2" xfId="28"/>
    <cellStyle name="60% - アクセント 3 2" xfId="29"/>
    <cellStyle name="60% - アクセント 4 2" xfId="30"/>
    <cellStyle name="60% - アクセント 5 2" xfId="31"/>
    <cellStyle name="60% - アクセント 6 2" xfId="32"/>
    <cellStyle name="Calc Currency (0)" xfId="33"/>
    <cellStyle name="Header1" xfId="34"/>
    <cellStyle name="Header2" xfId="35"/>
    <cellStyle name="Normal_#18-Internet" xfId="36"/>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パーセント" xfId="1" builtinId="5"/>
    <cellStyle name="パーセント 2" xfId="47"/>
    <cellStyle name="パーセント 3" xfId="46"/>
    <cellStyle name="メモ 2" xfId="48"/>
    <cellStyle name="リンク セル 2" xfId="49"/>
    <cellStyle name="悪い 2" xfId="50"/>
    <cellStyle name="罫線" xfId="51"/>
    <cellStyle name="計算 2" xfId="52"/>
    <cellStyle name="警告文 2" xfId="54"/>
    <cellStyle name="警告文 3" xfId="53"/>
    <cellStyle name="桁区切り" xfId="73" builtinId="6"/>
    <cellStyle name="桁区切り 2" xfId="56"/>
    <cellStyle name="桁区切り 3" xfId="55"/>
    <cellStyle name="見出し 1 2" xfId="57"/>
    <cellStyle name="見出し 2 2" xfId="58"/>
    <cellStyle name="見出し 3 2" xfId="59"/>
    <cellStyle name="見出し 4 2" xfId="60"/>
    <cellStyle name="集計 2" xfId="61"/>
    <cellStyle name="出力 2" xfId="62"/>
    <cellStyle name="説明文 2" xfId="63"/>
    <cellStyle name="入力 2" xfId="64"/>
    <cellStyle name="標準" xfId="0" builtinId="0"/>
    <cellStyle name="標準 2" xfId="65"/>
    <cellStyle name="標準 3" xfId="66"/>
    <cellStyle name="標準 3 2" xfId="67"/>
    <cellStyle name="標準 3_Book1 ★" xfId="68"/>
    <cellStyle name="標準 4" xfId="69"/>
    <cellStyle name="標準 5" xfId="70"/>
    <cellStyle name="標準 6" xfId="2"/>
    <cellStyle name="標準_Sheet1 2" xfId="71"/>
    <cellStyle name="良い 2" xfId="72"/>
  </cellStyles>
  <dxfs count="4">
    <dxf>
      <font>
        <b/>
        <i val="0"/>
        <color rgb="FFFF0000"/>
      </font>
    </dxf>
    <dxf>
      <font>
        <color rgb="FFFF0000"/>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入力シート!$E$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E$3"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E$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0</xdr:colOff>
      <xdr:row>126</xdr:row>
      <xdr:rowOff>0</xdr:rowOff>
    </xdr:from>
    <xdr:to>
      <xdr:col>47</xdr:col>
      <xdr:colOff>186691</xdr:colOff>
      <xdr:row>126</xdr:row>
      <xdr:rowOff>0</xdr:rowOff>
    </xdr:to>
    <xdr:sp macro="" textlink="">
      <xdr:nvSpPr>
        <xdr:cNvPr id="2" name="Text Box 1"/>
        <xdr:cNvSpPr txBox="1">
          <a:spLocks noChangeArrowheads="1"/>
        </xdr:cNvSpPr>
      </xdr:nvSpPr>
      <xdr:spPr bwMode="auto">
        <a:xfrm>
          <a:off x="21511260" y="26546175"/>
          <a:ext cx="356730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126</xdr:row>
      <xdr:rowOff>0</xdr:rowOff>
    </xdr:from>
    <xdr:to>
      <xdr:col>47</xdr:col>
      <xdr:colOff>186691</xdr:colOff>
      <xdr:row>126</xdr:row>
      <xdr:rowOff>0</xdr:rowOff>
    </xdr:to>
    <xdr:sp macro="" textlink="">
      <xdr:nvSpPr>
        <xdr:cNvPr id="3" name="Text Box 2"/>
        <xdr:cNvSpPr txBox="1">
          <a:spLocks noChangeArrowheads="1"/>
        </xdr:cNvSpPr>
      </xdr:nvSpPr>
      <xdr:spPr bwMode="auto">
        <a:xfrm>
          <a:off x="21511260" y="26546175"/>
          <a:ext cx="3567303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4" name="Rectangle 4"/>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5" name="Rectangle 5"/>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6" name="Rectangle 6"/>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7" name="Rectangle 7"/>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8" name="Rectangle 8"/>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9" name="Rectangle 9"/>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49530</xdr:colOff>
      <xdr:row>126</xdr:row>
      <xdr:rowOff>0</xdr:rowOff>
    </xdr:from>
    <xdr:to>
      <xdr:col>70</xdr:col>
      <xdr:colOff>78105</xdr:colOff>
      <xdr:row>126</xdr:row>
      <xdr:rowOff>0</xdr:rowOff>
    </xdr:to>
    <xdr:sp macro="" textlink="">
      <xdr:nvSpPr>
        <xdr:cNvPr id="10" name="Rectangle 11"/>
        <xdr:cNvSpPr>
          <a:spLocks noChangeArrowheads="1"/>
        </xdr:cNvSpPr>
      </xdr:nvSpPr>
      <xdr:spPr bwMode="auto">
        <a:xfrm>
          <a:off x="63905130" y="265461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11" name="Rectangle 12"/>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126</xdr:row>
      <xdr:rowOff>0</xdr:rowOff>
    </xdr:from>
    <xdr:to>
      <xdr:col>30</xdr:col>
      <xdr:colOff>49530</xdr:colOff>
      <xdr:row>126</xdr:row>
      <xdr:rowOff>0</xdr:rowOff>
    </xdr:to>
    <xdr:sp macro="" textlink="">
      <xdr:nvSpPr>
        <xdr:cNvPr id="12" name="Rectangle 13"/>
        <xdr:cNvSpPr>
          <a:spLocks noChangeArrowheads="1"/>
        </xdr:cNvSpPr>
      </xdr:nvSpPr>
      <xdr:spPr bwMode="auto">
        <a:xfrm>
          <a:off x="27586305" y="265461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57</xdr:col>
      <xdr:colOff>49530</xdr:colOff>
      <xdr:row>126</xdr:row>
      <xdr:rowOff>0</xdr:rowOff>
    </xdr:from>
    <xdr:to>
      <xdr:col>70</xdr:col>
      <xdr:colOff>78105</xdr:colOff>
      <xdr:row>126</xdr:row>
      <xdr:rowOff>0</xdr:rowOff>
    </xdr:to>
    <xdr:sp macro="" textlink="">
      <xdr:nvSpPr>
        <xdr:cNvPr id="13" name="Rectangle 14"/>
        <xdr:cNvSpPr>
          <a:spLocks noChangeArrowheads="1"/>
        </xdr:cNvSpPr>
      </xdr:nvSpPr>
      <xdr:spPr bwMode="auto">
        <a:xfrm>
          <a:off x="63905130" y="265461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14" name="Rectangle 15"/>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126</xdr:row>
      <xdr:rowOff>0</xdr:rowOff>
    </xdr:from>
    <xdr:to>
      <xdr:col>30</xdr:col>
      <xdr:colOff>49530</xdr:colOff>
      <xdr:row>126</xdr:row>
      <xdr:rowOff>0</xdr:rowOff>
    </xdr:to>
    <xdr:sp macro="" textlink="">
      <xdr:nvSpPr>
        <xdr:cNvPr id="15" name="Rectangle 16"/>
        <xdr:cNvSpPr>
          <a:spLocks noChangeArrowheads="1"/>
        </xdr:cNvSpPr>
      </xdr:nvSpPr>
      <xdr:spPr bwMode="auto">
        <a:xfrm>
          <a:off x="27586305" y="265461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57</xdr:col>
      <xdr:colOff>49530</xdr:colOff>
      <xdr:row>126</xdr:row>
      <xdr:rowOff>0</xdr:rowOff>
    </xdr:from>
    <xdr:to>
      <xdr:col>70</xdr:col>
      <xdr:colOff>78105</xdr:colOff>
      <xdr:row>126</xdr:row>
      <xdr:rowOff>0</xdr:rowOff>
    </xdr:to>
    <xdr:sp macro="" textlink="">
      <xdr:nvSpPr>
        <xdr:cNvPr id="16" name="Rectangle 17"/>
        <xdr:cNvSpPr>
          <a:spLocks noChangeArrowheads="1"/>
        </xdr:cNvSpPr>
      </xdr:nvSpPr>
      <xdr:spPr bwMode="auto">
        <a:xfrm>
          <a:off x="63905130" y="265461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126</xdr:row>
      <xdr:rowOff>0</xdr:rowOff>
    </xdr:from>
    <xdr:to>
      <xdr:col>71</xdr:col>
      <xdr:colOff>9535</xdr:colOff>
      <xdr:row>126</xdr:row>
      <xdr:rowOff>0</xdr:rowOff>
    </xdr:to>
    <xdr:sp macro="" textlink="">
      <xdr:nvSpPr>
        <xdr:cNvPr id="17" name="Rectangle 18"/>
        <xdr:cNvSpPr>
          <a:spLocks noChangeArrowheads="1"/>
        </xdr:cNvSpPr>
      </xdr:nvSpPr>
      <xdr:spPr bwMode="auto">
        <a:xfrm>
          <a:off x="63935610" y="265461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126</xdr:row>
      <xdr:rowOff>0</xdr:rowOff>
    </xdr:from>
    <xdr:to>
      <xdr:col>30</xdr:col>
      <xdr:colOff>49530</xdr:colOff>
      <xdr:row>126</xdr:row>
      <xdr:rowOff>0</xdr:rowOff>
    </xdr:to>
    <xdr:sp macro="" textlink="">
      <xdr:nvSpPr>
        <xdr:cNvPr id="18" name="Rectangle 19"/>
        <xdr:cNvSpPr>
          <a:spLocks noChangeArrowheads="1"/>
        </xdr:cNvSpPr>
      </xdr:nvSpPr>
      <xdr:spPr bwMode="auto">
        <a:xfrm>
          <a:off x="27586305" y="265461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19" name="Text Box 20"/>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20" name="Text Box 21"/>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1" name="Rectangle 22"/>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2" name="Rectangle 23"/>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3" name="Rectangle 24"/>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4" name="Rectangle 25"/>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5" name="Rectangle 26"/>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6" name="Rectangle 27"/>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68580</xdr:colOff>
      <xdr:row>227</xdr:row>
      <xdr:rowOff>0</xdr:rowOff>
    </xdr:from>
    <xdr:to>
      <xdr:col>18</xdr:col>
      <xdr:colOff>68580</xdr:colOff>
      <xdr:row>227</xdr:row>
      <xdr:rowOff>0</xdr:rowOff>
    </xdr:to>
    <xdr:sp macro="" textlink="">
      <xdr:nvSpPr>
        <xdr:cNvPr id="27" name="Rectangle 28"/>
        <xdr:cNvSpPr>
          <a:spLocks noChangeArrowheads="1"/>
        </xdr:cNvSpPr>
      </xdr:nvSpPr>
      <xdr:spPr bwMode="auto">
        <a:xfrm>
          <a:off x="28948380" y="43862625"/>
          <a:ext cx="822960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28" name="Rectangle 29"/>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29" name="Rectangle 30"/>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30" name="Rectangle 31"/>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31" name="Rectangle 32"/>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32" name="Rectangle 33"/>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33" name="Rectangle 34"/>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34" name="Rectangle 35"/>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35" name="Rectangle 36"/>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36" name="Rectangle 37"/>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37" name="Text Box 38"/>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38" name="Text Box 39"/>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39" name="Rectangle 40"/>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40" name="Rectangle 41"/>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41" name="Rectangle 42"/>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42" name="Rectangle 43"/>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43" name="Rectangle 44"/>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44" name="Rectangle 45"/>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68580</xdr:colOff>
      <xdr:row>227</xdr:row>
      <xdr:rowOff>0</xdr:rowOff>
    </xdr:from>
    <xdr:to>
      <xdr:col>18</xdr:col>
      <xdr:colOff>68580</xdr:colOff>
      <xdr:row>227</xdr:row>
      <xdr:rowOff>0</xdr:rowOff>
    </xdr:to>
    <xdr:sp macro="" textlink="">
      <xdr:nvSpPr>
        <xdr:cNvPr id="45" name="Rectangle 46"/>
        <xdr:cNvSpPr>
          <a:spLocks noChangeArrowheads="1"/>
        </xdr:cNvSpPr>
      </xdr:nvSpPr>
      <xdr:spPr bwMode="auto">
        <a:xfrm>
          <a:off x="28948380" y="43862625"/>
          <a:ext cx="822960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46" name="Rectangle 47"/>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47" name="Rectangle 48"/>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48" name="Rectangle 49"/>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49" name="Rectangle 50"/>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50" name="Rectangle 51"/>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51" name="Rectangle 52"/>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52" name="Rectangle 53"/>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53" name="Rectangle 54"/>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54" name="Rectangle 55"/>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55" name="Text Box 56"/>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56" name="Text Box 57"/>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57" name="Rectangle 58"/>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58" name="Rectangle 59"/>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59" name="Rectangle 60"/>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60" name="Rectangle 61"/>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61" name="Rectangle 62"/>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62" name="Rectangle 63"/>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68580</xdr:colOff>
      <xdr:row>227</xdr:row>
      <xdr:rowOff>0</xdr:rowOff>
    </xdr:from>
    <xdr:to>
      <xdr:col>18</xdr:col>
      <xdr:colOff>68580</xdr:colOff>
      <xdr:row>227</xdr:row>
      <xdr:rowOff>0</xdr:rowOff>
    </xdr:to>
    <xdr:sp macro="" textlink="">
      <xdr:nvSpPr>
        <xdr:cNvPr id="63" name="Rectangle 64"/>
        <xdr:cNvSpPr>
          <a:spLocks noChangeArrowheads="1"/>
        </xdr:cNvSpPr>
      </xdr:nvSpPr>
      <xdr:spPr bwMode="auto">
        <a:xfrm>
          <a:off x="28948380" y="43862625"/>
          <a:ext cx="822960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64" name="Rectangle 65"/>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65" name="Rectangle 66"/>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66" name="Rectangle 67"/>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67" name="Rectangle 68"/>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68" name="Rectangle 69"/>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69" name="Rectangle 70"/>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70" name="Rectangle 71"/>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71" name="Rectangle 72"/>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72" name="Rectangle 73"/>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73" name="Text Box 74"/>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227</xdr:row>
      <xdr:rowOff>0</xdr:rowOff>
    </xdr:from>
    <xdr:to>
      <xdr:col>48</xdr:col>
      <xdr:colOff>186691</xdr:colOff>
      <xdr:row>227</xdr:row>
      <xdr:rowOff>0</xdr:rowOff>
    </xdr:to>
    <xdr:sp macro="" textlink="">
      <xdr:nvSpPr>
        <xdr:cNvPr id="74" name="Text Box 75"/>
        <xdr:cNvSpPr txBox="1">
          <a:spLocks noChangeArrowheads="1"/>
        </xdr:cNvSpPr>
      </xdr:nvSpPr>
      <xdr:spPr bwMode="auto">
        <a:xfrm>
          <a:off x="21844635" y="4386262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75" name="Rectangle 76"/>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76" name="Rectangle 77"/>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77" name="Rectangle 78"/>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78" name="Rectangle 79"/>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79" name="Rectangle 80"/>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80" name="Rectangle 81"/>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68580</xdr:colOff>
      <xdr:row>227</xdr:row>
      <xdr:rowOff>0</xdr:rowOff>
    </xdr:from>
    <xdr:to>
      <xdr:col>18</xdr:col>
      <xdr:colOff>68580</xdr:colOff>
      <xdr:row>227</xdr:row>
      <xdr:rowOff>0</xdr:rowOff>
    </xdr:to>
    <xdr:sp macro="" textlink="">
      <xdr:nvSpPr>
        <xdr:cNvPr id="81" name="Rectangle 82"/>
        <xdr:cNvSpPr>
          <a:spLocks noChangeArrowheads="1"/>
        </xdr:cNvSpPr>
      </xdr:nvSpPr>
      <xdr:spPr bwMode="auto">
        <a:xfrm>
          <a:off x="28948380" y="43862625"/>
          <a:ext cx="822960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82" name="Rectangle 83"/>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83" name="Rectangle 84"/>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84" name="Rectangle 85"/>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85" name="Rectangle 86"/>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86" name="Rectangle 87"/>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87" name="Rectangle 88"/>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227</xdr:row>
      <xdr:rowOff>0</xdr:rowOff>
    </xdr:from>
    <xdr:to>
      <xdr:col>71</xdr:col>
      <xdr:colOff>78105</xdr:colOff>
      <xdr:row>227</xdr:row>
      <xdr:rowOff>0</xdr:rowOff>
    </xdr:to>
    <xdr:sp macro="" textlink="">
      <xdr:nvSpPr>
        <xdr:cNvPr id="88" name="Rectangle 89"/>
        <xdr:cNvSpPr>
          <a:spLocks noChangeArrowheads="1"/>
        </xdr:cNvSpPr>
      </xdr:nvSpPr>
      <xdr:spPr bwMode="auto">
        <a:xfrm>
          <a:off x="64590930" y="4386262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264</xdr:row>
      <xdr:rowOff>0</xdr:rowOff>
    </xdr:from>
    <xdr:to>
      <xdr:col>71</xdr:col>
      <xdr:colOff>9535</xdr:colOff>
      <xdr:row>264</xdr:row>
      <xdr:rowOff>0</xdr:rowOff>
    </xdr:to>
    <xdr:sp macro="" textlink="">
      <xdr:nvSpPr>
        <xdr:cNvPr id="89" name="Rectangle 90"/>
        <xdr:cNvSpPr>
          <a:spLocks noChangeArrowheads="1"/>
        </xdr:cNvSpPr>
      </xdr:nvSpPr>
      <xdr:spPr bwMode="auto">
        <a:xfrm>
          <a:off x="63935610" y="5020627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227</xdr:row>
      <xdr:rowOff>0</xdr:rowOff>
    </xdr:from>
    <xdr:to>
      <xdr:col>31</xdr:col>
      <xdr:colOff>49530</xdr:colOff>
      <xdr:row>227</xdr:row>
      <xdr:rowOff>0</xdr:rowOff>
    </xdr:to>
    <xdr:sp macro="" textlink="">
      <xdr:nvSpPr>
        <xdr:cNvPr id="90" name="Rectangle 91"/>
        <xdr:cNvSpPr>
          <a:spLocks noChangeArrowheads="1"/>
        </xdr:cNvSpPr>
      </xdr:nvSpPr>
      <xdr:spPr bwMode="auto">
        <a:xfrm>
          <a:off x="28272105" y="4386262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91" name="Text Box 92"/>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92" name="Text Box 93"/>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93" name="Rectangle 94"/>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94" name="Rectangle 9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95" name="Rectangle 96"/>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96" name="Rectangle 97"/>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97" name="Rectangle 98"/>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98" name="Rectangle 99"/>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99" name="Rectangle 100"/>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00" name="Rectangle 101"/>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01" name="Rectangle 102"/>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02" name="Rectangle 103"/>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03" name="Rectangle 104"/>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04" name="Rectangle 105"/>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05" name="Rectangle 106"/>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06" name="Rectangle 107"/>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07" name="Rectangle 108"/>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08" name="Text Box 109"/>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09" name="Text Box 110"/>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0" name="Rectangle 111"/>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1" name="Rectangle 112"/>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2" name="Rectangle 113"/>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3" name="Rectangle 114"/>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4" name="Rectangle 11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5" name="Rectangle 116"/>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16" name="Rectangle 117"/>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17" name="Rectangle 118"/>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18" name="Rectangle 119"/>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19" name="Rectangle 120"/>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20" name="Rectangle 121"/>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21" name="Rectangle 122"/>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22" name="Rectangle 123"/>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23" name="Rectangle 124"/>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24" name="Rectangle 125"/>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25" name="Text Box 126"/>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26" name="Text Box 127"/>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27" name="Rectangle 128"/>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28" name="Rectangle 129"/>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29" name="Rectangle 130"/>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30" name="Rectangle 131"/>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31" name="Rectangle 132"/>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32" name="Rectangle 133"/>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33" name="Rectangle 134"/>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34" name="Rectangle 13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35" name="Rectangle 136"/>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36" name="Rectangle 137"/>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37" name="Rectangle 138"/>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38" name="Rectangle 139"/>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39" name="Rectangle 140"/>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0" name="Rectangle 141"/>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41" name="Rectangle 142"/>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42" name="Text Box 143"/>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43" name="Text Box 144"/>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4" name="Rectangle 14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5" name="Rectangle 146"/>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6" name="Rectangle 147"/>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7" name="Rectangle 148"/>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8" name="Rectangle 149"/>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49" name="Rectangle 150"/>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50" name="Rectangle 151"/>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51" name="Rectangle 152"/>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52" name="Rectangle 153"/>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53" name="Rectangle 154"/>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54" name="Rectangle 15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55" name="Rectangle 156"/>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56" name="Rectangle 157"/>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57" name="Rectangle 158"/>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58" name="Rectangle 159"/>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59" name="Text Box 160"/>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6</xdr:col>
      <xdr:colOff>0</xdr:colOff>
      <xdr:row>228</xdr:row>
      <xdr:rowOff>0</xdr:rowOff>
    </xdr:from>
    <xdr:to>
      <xdr:col>48</xdr:col>
      <xdr:colOff>186691</xdr:colOff>
      <xdr:row>228</xdr:row>
      <xdr:rowOff>0</xdr:rowOff>
    </xdr:to>
    <xdr:sp macro="" textlink="">
      <xdr:nvSpPr>
        <xdr:cNvPr id="160" name="Text Box 161"/>
        <xdr:cNvSpPr txBox="1">
          <a:spLocks noChangeArrowheads="1"/>
        </xdr:cNvSpPr>
      </xdr:nvSpPr>
      <xdr:spPr bwMode="auto">
        <a:xfrm>
          <a:off x="21844635" y="44034075"/>
          <a:ext cx="360254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 賃貸借契約の金銭支払債務を当社が保証した場合、保証発生後、物件オーナー様・不動産管理会社様に代わり当社がお客様にお支払い のご請求を行うことになります。（求償権の行使）</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求償権の行使にあたり、訴訟及び法的な手続きが発生した場合の費用もお客様にご請求させていただきます。</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1" name="Rectangle 162"/>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2" name="Rectangle 163"/>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3" name="Rectangle 164"/>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4" name="Rectangle 16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5" name="Rectangle 166"/>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6" name="Rectangle 167"/>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67" name="Rectangle 168"/>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68" name="Rectangle 169"/>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69" name="Rectangle 170"/>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70" name="Rectangle 171"/>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71" name="Rectangle 172"/>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72" name="Rectangle 173"/>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58</xdr:col>
      <xdr:colOff>49530</xdr:colOff>
      <xdr:row>228</xdr:row>
      <xdr:rowOff>0</xdr:rowOff>
    </xdr:from>
    <xdr:to>
      <xdr:col>71</xdr:col>
      <xdr:colOff>78105</xdr:colOff>
      <xdr:row>228</xdr:row>
      <xdr:rowOff>0</xdr:rowOff>
    </xdr:to>
    <xdr:sp macro="" textlink="">
      <xdr:nvSpPr>
        <xdr:cNvPr id="173" name="Rectangle 174"/>
        <xdr:cNvSpPr>
          <a:spLocks noChangeArrowheads="1"/>
        </xdr:cNvSpPr>
      </xdr:nvSpPr>
      <xdr:spPr bwMode="auto">
        <a:xfrm>
          <a:off x="64590930" y="44034075"/>
          <a:ext cx="894397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57</xdr:col>
      <xdr:colOff>80010</xdr:colOff>
      <xdr:row>265</xdr:row>
      <xdr:rowOff>0</xdr:rowOff>
    </xdr:from>
    <xdr:to>
      <xdr:col>71</xdr:col>
      <xdr:colOff>9535</xdr:colOff>
      <xdr:row>265</xdr:row>
      <xdr:rowOff>0</xdr:rowOff>
    </xdr:to>
    <xdr:sp macro="" textlink="">
      <xdr:nvSpPr>
        <xdr:cNvPr id="174" name="Rectangle 175"/>
        <xdr:cNvSpPr>
          <a:spLocks noChangeArrowheads="1"/>
        </xdr:cNvSpPr>
      </xdr:nvSpPr>
      <xdr:spPr bwMode="auto">
        <a:xfrm>
          <a:off x="63935610" y="50377725"/>
          <a:ext cx="9530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xdr:col>
      <xdr:colOff>0</xdr:colOff>
      <xdr:row>228</xdr:row>
      <xdr:rowOff>0</xdr:rowOff>
    </xdr:from>
    <xdr:to>
      <xdr:col>31</xdr:col>
      <xdr:colOff>49530</xdr:colOff>
      <xdr:row>228</xdr:row>
      <xdr:rowOff>0</xdr:rowOff>
    </xdr:to>
    <xdr:sp macro="" textlink="">
      <xdr:nvSpPr>
        <xdr:cNvPr id="175" name="Rectangle 176"/>
        <xdr:cNvSpPr>
          <a:spLocks noChangeArrowheads="1"/>
        </xdr:cNvSpPr>
      </xdr:nvSpPr>
      <xdr:spPr bwMode="auto">
        <a:xfrm>
          <a:off x="28272105" y="44034075"/>
          <a:ext cx="178022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22</xdr:col>
      <xdr:colOff>59055</xdr:colOff>
      <xdr:row>228</xdr:row>
      <xdr:rowOff>0</xdr:rowOff>
    </xdr:from>
    <xdr:to>
      <xdr:col>33</xdr:col>
      <xdr:colOff>38102</xdr:colOff>
      <xdr:row>228</xdr:row>
      <xdr:rowOff>0</xdr:rowOff>
    </xdr:to>
    <xdr:sp macro="" textlink="">
      <xdr:nvSpPr>
        <xdr:cNvPr id="176" name="Rectangle 177"/>
        <xdr:cNvSpPr>
          <a:spLocks noChangeArrowheads="1"/>
        </xdr:cNvSpPr>
      </xdr:nvSpPr>
      <xdr:spPr bwMode="auto">
        <a:xfrm>
          <a:off x="39911655" y="44034075"/>
          <a:ext cx="7522847"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Ｐゴシック"/>
              <a:ea typeface="ＭＳ Ｐゴシック"/>
            </a:rPr>
            <a:t>1枚目、2枚目に　　　　　　　ご捺印ください。</a:t>
          </a:r>
          <a:endParaRPr lang="ja-JP" altLang="en-US"/>
        </a:p>
      </xdr:txBody>
    </xdr:sp>
    <xdr:clientData/>
  </xdr:twoCellAnchor>
  <xdr:twoCellAnchor>
    <xdr:from>
      <xdr:col>22</xdr:col>
      <xdr:colOff>59055</xdr:colOff>
      <xdr:row>228</xdr:row>
      <xdr:rowOff>0</xdr:rowOff>
    </xdr:from>
    <xdr:to>
      <xdr:col>33</xdr:col>
      <xdr:colOff>38102</xdr:colOff>
      <xdr:row>228</xdr:row>
      <xdr:rowOff>0</xdr:rowOff>
    </xdr:to>
    <xdr:sp macro="" textlink="">
      <xdr:nvSpPr>
        <xdr:cNvPr id="177" name="Rectangle 180"/>
        <xdr:cNvSpPr>
          <a:spLocks noChangeArrowheads="1"/>
        </xdr:cNvSpPr>
      </xdr:nvSpPr>
      <xdr:spPr bwMode="auto">
        <a:xfrm>
          <a:off x="39911655" y="44034075"/>
          <a:ext cx="7522847"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Ｐゴシック"/>
              <a:ea typeface="ＭＳ Ｐゴシック"/>
            </a:rPr>
            <a:t>1枚目、4枚目に　　　　　　　ご捺印ください。</a:t>
          </a:r>
          <a:endParaRPr lang="ja-JP" altLang="en-US"/>
        </a:p>
      </xdr:txBody>
    </xdr:sp>
    <xdr:clientData/>
  </xdr:twoCellAnchor>
  <xdr:twoCellAnchor>
    <xdr:from>
      <xdr:col>22</xdr:col>
      <xdr:colOff>59055</xdr:colOff>
      <xdr:row>228</xdr:row>
      <xdr:rowOff>0</xdr:rowOff>
    </xdr:from>
    <xdr:to>
      <xdr:col>33</xdr:col>
      <xdr:colOff>38102</xdr:colOff>
      <xdr:row>228</xdr:row>
      <xdr:rowOff>0</xdr:rowOff>
    </xdr:to>
    <xdr:sp macro="" textlink="">
      <xdr:nvSpPr>
        <xdr:cNvPr id="178" name="Rectangle 181"/>
        <xdr:cNvSpPr>
          <a:spLocks noChangeArrowheads="1"/>
        </xdr:cNvSpPr>
      </xdr:nvSpPr>
      <xdr:spPr bwMode="auto">
        <a:xfrm>
          <a:off x="39911655" y="44034075"/>
          <a:ext cx="7522847"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Ｐゴシック"/>
              <a:ea typeface="ＭＳ Ｐゴシック"/>
            </a:rPr>
            <a:t>1枚目、4枚目に　　　　　　　ご捺印ください。</a:t>
          </a:r>
          <a:endParaRPr lang="ja-JP" altLang="en-US"/>
        </a:p>
      </xdr:txBody>
    </xdr:sp>
    <xdr:clientData/>
  </xdr:twoCellAnchor>
  <xdr:twoCellAnchor>
    <xdr:from>
      <xdr:col>14</xdr:col>
      <xdr:colOff>20955</xdr:colOff>
      <xdr:row>228</xdr:row>
      <xdr:rowOff>0</xdr:rowOff>
    </xdr:from>
    <xdr:to>
      <xdr:col>51</xdr:col>
      <xdr:colOff>9526</xdr:colOff>
      <xdr:row>228</xdr:row>
      <xdr:rowOff>0</xdr:rowOff>
    </xdr:to>
    <xdr:sp macro="" textlink="">
      <xdr:nvSpPr>
        <xdr:cNvPr id="179" name="Rectangle 182"/>
        <xdr:cNvSpPr>
          <a:spLocks noChangeArrowheads="1"/>
        </xdr:cNvSpPr>
      </xdr:nvSpPr>
      <xdr:spPr bwMode="auto">
        <a:xfrm>
          <a:off x="34387155" y="44034075"/>
          <a:ext cx="25363171"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54864" tIns="27432" rIns="0" bIns="0" anchor="t" upright="1"/>
        <a:lstStyle/>
        <a:p>
          <a:pPr algn="l" rtl="0">
            <a:defRPr sz="1000"/>
          </a:pPr>
          <a:r>
            <a:rPr lang="ja-JP" altLang="en-US" sz="2200" b="0" i="0" u="none" strike="noStrike" baseline="0">
              <a:solidFill>
                <a:srgbClr val="FF0000"/>
              </a:solidFill>
              <a:latin typeface="HGP創英角ｺﾞｼｯｸUB"/>
              <a:ea typeface="HGP創英角ｺﾞｼｯｸUB"/>
            </a:rPr>
            <a:t>複　写　に　て　記　載</a:t>
          </a:r>
          <a:endParaRPr lang="ja-JP" altLang="en-US"/>
        </a:p>
      </xdr:txBody>
    </xdr:sp>
    <xdr:clientData/>
  </xdr:twoCellAnchor>
  <xdr:twoCellAnchor>
    <xdr:from>
      <xdr:col>53</xdr:col>
      <xdr:colOff>20955</xdr:colOff>
      <xdr:row>265</xdr:row>
      <xdr:rowOff>0</xdr:rowOff>
    </xdr:from>
    <xdr:to>
      <xdr:col>71</xdr:col>
      <xdr:colOff>38101</xdr:colOff>
      <xdr:row>265</xdr:row>
      <xdr:rowOff>0</xdr:rowOff>
    </xdr:to>
    <xdr:sp macro="" textlink="">
      <xdr:nvSpPr>
        <xdr:cNvPr id="180" name="Rectangle 183"/>
        <xdr:cNvSpPr>
          <a:spLocks noChangeArrowheads="1"/>
        </xdr:cNvSpPr>
      </xdr:nvSpPr>
      <xdr:spPr bwMode="auto">
        <a:xfrm>
          <a:off x="61133355" y="50377725"/>
          <a:ext cx="12361546"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創英角ｺﾞｼｯｸUB"/>
              <a:ea typeface="HGP創英角ｺﾞｼｯｸUB"/>
            </a:rPr>
            <a:t>取 扱 店 日 附 印</a:t>
          </a:r>
          <a:endParaRPr lang="ja-JP" altLang="en-US"/>
        </a:p>
      </xdr:txBody>
    </xdr:sp>
    <xdr:clientData/>
  </xdr:twoCellAnchor>
  <xdr:twoCellAnchor>
    <xdr:from>
      <xdr:col>6</xdr:col>
      <xdr:colOff>0</xdr:colOff>
      <xdr:row>223</xdr:row>
      <xdr:rowOff>0</xdr:rowOff>
    </xdr:from>
    <xdr:to>
      <xdr:col>26</xdr:col>
      <xdr:colOff>49532</xdr:colOff>
      <xdr:row>224</xdr:row>
      <xdr:rowOff>76200</xdr:rowOff>
    </xdr:to>
    <xdr:sp macro="" textlink="">
      <xdr:nvSpPr>
        <xdr:cNvPr id="182" name="AutoShape 185"/>
        <xdr:cNvSpPr>
          <a:spLocks noChangeArrowheads="1"/>
        </xdr:cNvSpPr>
      </xdr:nvSpPr>
      <xdr:spPr bwMode="auto">
        <a:xfrm>
          <a:off x="23393400" y="43176825"/>
          <a:ext cx="19251932"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HGP創英角ｺﾞｼｯｸUB"/>
              <a:ea typeface="HGP創英角ｺﾞｼｯｸUB"/>
            </a:rPr>
            <a:t>「 個人情報の取扱いに関する条項 」</a:t>
          </a:r>
          <a:endParaRPr lang="ja-JP" altLang="en-US"/>
        </a:p>
      </xdr:txBody>
    </xdr:sp>
    <xdr:clientData/>
  </xdr:twoCellAnchor>
  <xdr:twoCellAnchor>
    <xdr:from>
      <xdr:col>1</xdr:col>
      <xdr:colOff>786654</xdr:colOff>
      <xdr:row>1</xdr:row>
      <xdr:rowOff>15688</xdr:rowOff>
    </xdr:from>
    <xdr:to>
      <xdr:col>1</xdr:col>
      <xdr:colOff>1481979</xdr:colOff>
      <xdr:row>1</xdr:row>
      <xdr:rowOff>358588</xdr:rowOff>
    </xdr:to>
    <xdr:sp macro="" textlink="">
      <xdr:nvSpPr>
        <xdr:cNvPr id="8192" name="テキスト ボックス 8191"/>
        <xdr:cNvSpPr txBox="1"/>
      </xdr:nvSpPr>
      <xdr:spPr>
        <a:xfrm>
          <a:off x="2108948" y="396688"/>
          <a:ext cx="6953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50"/>
              </a:solidFill>
            </a:rPr>
            <a:t>個人</a:t>
          </a:r>
        </a:p>
      </xdr:txBody>
    </xdr:sp>
    <xdr:clientData/>
  </xdr:twoCellAnchor>
  <xdr:twoCellAnchor>
    <xdr:from>
      <xdr:col>2</xdr:col>
      <xdr:colOff>100850</xdr:colOff>
      <xdr:row>1</xdr:row>
      <xdr:rowOff>38100</xdr:rowOff>
    </xdr:from>
    <xdr:to>
      <xdr:col>2</xdr:col>
      <xdr:colOff>843800</xdr:colOff>
      <xdr:row>1</xdr:row>
      <xdr:rowOff>363070</xdr:rowOff>
    </xdr:to>
    <xdr:sp macro="" textlink="">
      <xdr:nvSpPr>
        <xdr:cNvPr id="198" name="テキスト ボックス 197"/>
        <xdr:cNvSpPr txBox="1"/>
      </xdr:nvSpPr>
      <xdr:spPr>
        <a:xfrm>
          <a:off x="4908174" y="419100"/>
          <a:ext cx="742950"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50"/>
              </a:solidFill>
            </a:rPr>
            <a:t>学生</a:t>
          </a:r>
        </a:p>
      </xdr:txBody>
    </xdr:sp>
    <xdr:clientData/>
  </xdr:twoCellAnchor>
  <xdr:twoCellAnchor>
    <xdr:from>
      <xdr:col>1</xdr:col>
      <xdr:colOff>2164977</xdr:colOff>
      <xdr:row>1</xdr:row>
      <xdr:rowOff>26894</xdr:rowOff>
    </xdr:from>
    <xdr:to>
      <xdr:col>1</xdr:col>
      <xdr:colOff>2860302</xdr:colOff>
      <xdr:row>1</xdr:row>
      <xdr:rowOff>369794</xdr:rowOff>
    </xdr:to>
    <xdr:sp macro="" textlink="">
      <xdr:nvSpPr>
        <xdr:cNvPr id="195" name="テキスト ボックス 194"/>
        <xdr:cNvSpPr txBox="1"/>
      </xdr:nvSpPr>
      <xdr:spPr>
        <a:xfrm>
          <a:off x="3487271" y="407894"/>
          <a:ext cx="6953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50"/>
              </a:solidFill>
            </a:rPr>
            <a:t>法人</a:t>
          </a:r>
        </a:p>
      </xdr:txBody>
    </xdr:sp>
    <xdr:clientData/>
  </xdr:twoCellAnchor>
  <xdr:twoCellAnchor>
    <xdr:from>
      <xdr:col>1</xdr:col>
      <xdr:colOff>769844</xdr:colOff>
      <xdr:row>2</xdr:row>
      <xdr:rowOff>60512</xdr:rowOff>
    </xdr:from>
    <xdr:to>
      <xdr:col>1</xdr:col>
      <xdr:colOff>1725706</xdr:colOff>
      <xdr:row>3</xdr:row>
      <xdr:rowOff>0</xdr:rowOff>
    </xdr:to>
    <xdr:sp macro="" textlink="">
      <xdr:nvSpPr>
        <xdr:cNvPr id="199" name="テキスト ボックス 198"/>
        <xdr:cNvSpPr txBox="1"/>
      </xdr:nvSpPr>
      <xdr:spPr>
        <a:xfrm>
          <a:off x="2092138" y="822512"/>
          <a:ext cx="955862"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50"/>
              </a:solidFill>
            </a:rPr>
            <a:t>居住用</a:t>
          </a:r>
        </a:p>
      </xdr:txBody>
    </xdr:sp>
    <xdr:clientData/>
  </xdr:twoCellAnchor>
  <xdr:twoCellAnchor>
    <xdr:from>
      <xdr:col>1</xdr:col>
      <xdr:colOff>769844</xdr:colOff>
      <xdr:row>3</xdr:row>
      <xdr:rowOff>60512</xdr:rowOff>
    </xdr:from>
    <xdr:to>
      <xdr:col>1</xdr:col>
      <xdr:colOff>2095500</xdr:colOff>
      <xdr:row>4</xdr:row>
      <xdr:rowOff>0</xdr:rowOff>
    </xdr:to>
    <xdr:sp macro="" textlink="">
      <xdr:nvSpPr>
        <xdr:cNvPr id="206" name="テキスト ボックス 205"/>
        <xdr:cNvSpPr txBox="1"/>
      </xdr:nvSpPr>
      <xdr:spPr>
        <a:xfrm>
          <a:off x="2092138" y="1203512"/>
          <a:ext cx="1325656" cy="320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50"/>
              </a:solidFill>
            </a:rPr>
            <a:t>連帯保証人</a:t>
          </a:r>
        </a:p>
      </xdr:txBody>
    </xdr:sp>
    <xdr:clientData/>
  </xdr:twoCellAnchor>
  <xdr:twoCellAnchor>
    <xdr:from>
      <xdr:col>1</xdr:col>
      <xdr:colOff>2573991</xdr:colOff>
      <xdr:row>3</xdr:row>
      <xdr:rowOff>60512</xdr:rowOff>
    </xdr:from>
    <xdr:to>
      <xdr:col>2</xdr:col>
      <xdr:colOff>795617</xdr:colOff>
      <xdr:row>4</xdr:row>
      <xdr:rowOff>0</xdr:rowOff>
    </xdr:to>
    <xdr:sp macro="" textlink="">
      <xdr:nvSpPr>
        <xdr:cNvPr id="207" name="テキスト ボックス 206"/>
        <xdr:cNvSpPr txBox="1"/>
      </xdr:nvSpPr>
      <xdr:spPr>
        <a:xfrm>
          <a:off x="3896285" y="1203512"/>
          <a:ext cx="1706656" cy="320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B050"/>
              </a:solidFill>
            </a:rPr>
            <a:t>緊急連絡先</a:t>
          </a:r>
        </a:p>
      </xdr:txBody>
    </xdr:sp>
    <xdr:clientData/>
  </xdr:twoCellAnchor>
  <mc:AlternateContent xmlns:mc="http://schemas.openxmlformats.org/markup-compatibility/2006">
    <mc:Choice xmlns:a14="http://schemas.microsoft.com/office/drawing/2010/main" Requires="a14">
      <xdr:twoCellAnchor editAs="oneCell">
        <xdr:from>
          <xdr:col>1</xdr:col>
          <xdr:colOff>409575</xdr:colOff>
          <xdr:row>1</xdr:row>
          <xdr:rowOff>95250</xdr:rowOff>
        </xdr:from>
        <xdr:to>
          <xdr:col>1</xdr:col>
          <xdr:colOff>676275</xdr:colOff>
          <xdr:row>1</xdr:row>
          <xdr:rowOff>304800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1828800</xdr:colOff>
          <xdr:row>1</xdr:row>
          <xdr:rowOff>104775</xdr:rowOff>
        </xdr:from>
        <xdr:to>
          <xdr:col>1</xdr:col>
          <xdr:colOff>2085975</xdr:colOff>
          <xdr:row>1</xdr:row>
          <xdr:rowOff>295275</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3286125</xdr:colOff>
          <xdr:row>1</xdr:row>
          <xdr:rowOff>123825</xdr:rowOff>
        </xdr:from>
        <xdr:to>
          <xdr:col>2</xdr:col>
          <xdr:colOff>47625</xdr:colOff>
          <xdr:row>1</xdr:row>
          <xdr:rowOff>323850</xdr:rowOff>
        </xdr:to>
        <xdr:sp macro="" textlink="">
          <xdr:nvSpPr>
            <xdr:cNvPr id="8203" name="Option Button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xdr:row>
          <xdr:rowOff>9525</xdr:rowOff>
        </xdr:from>
        <xdr:to>
          <xdr:col>2</xdr:col>
          <xdr:colOff>1038225</xdr:colOff>
          <xdr:row>1</xdr:row>
          <xdr:rowOff>371475</xdr:rowOff>
        </xdr:to>
        <xdr:sp macro="" textlink="">
          <xdr:nvSpPr>
            <xdr:cNvPr id="8205" name="Group Box 13" hidden="1">
              <a:extLst>
                <a:ext uri="{63B3BB69-23CF-44E3-9099-C40C66FF867C}">
                  <a14:compatExt spid="_x0000_s8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xdr:row>
          <xdr:rowOff>152400</xdr:rowOff>
        </xdr:from>
        <xdr:to>
          <xdr:col>1</xdr:col>
          <xdr:colOff>752475</xdr:colOff>
          <xdr:row>2</xdr:row>
          <xdr:rowOff>361950</xdr:rowOff>
        </xdr:to>
        <xdr:sp macro="" textlink="">
          <xdr:nvSpPr>
            <xdr:cNvPr id="8206" name="Option Button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xdr:row>
          <xdr:rowOff>9525</xdr:rowOff>
        </xdr:from>
        <xdr:to>
          <xdr:col>3</xdr:col>
          <xdr:colOff>38100</xdr:colOff>
          <xdr:row>2</xdr:row>
          <xdr:rowOff>371475</xdr:rowOff>
        </xdr:to>
        <xdr:sp macro="" textlink="">
          <xdr:nvSpPr>
            <xdr:cNvPr id="8208" name="Group Box 16" hidden="1">
              <a:extLst>
                <a:ext uri="{63B3BB69-23CF-44E3-9099-C40C66FF867C}">
                  <a14:compatExt spid="_x0000_s8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xdr:row>
          <xdr:rowOff>152400</xdr:rowOff>
        </xdr:from>
        <xdr:to>
          <xdr:col>1</xdr:col>
          <xdr:colOff>752475</xdr:colOff>
          <xdr:row>3</xdr:row>
          <xdr:rowOff>361950</xdr:rowOff>
        </xdr:to>
        <xdr:sp macro="" textlink="">
          <xdr:nvSpPr>
            <xdr:cNvPr id="8215" name="Option Button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2219325</xdr:colOff>
          <xdr:row>3</xdr:row>
          <xdr:rowOff>104775</xdr:rowOff>
        </xdr:from>
        <xdr:to>
          <xdr:col>1</xdr:col>
          <xdr:colOff>2571750</xdr:colOff>
          <xdr:row>3</xdr:row>
          <xdr:rowOff>314325</xdr:rowOff>
        </xdr:to>
        <xdr:sp macro="" textlink="">
          <xdr:nvSpPr>
            <xdr:cNvPr id="8216" name="Option Button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9525</xdr:rowOff>
        </xdr:from>
        <xdr:to>
          <xdr:col>3</xdr:col>
          <xdr:colOff>38100</xdr:colOff>
          <xdr:row>3</xdr:row>
          <xdr:rowOff>371475</xdr:rowOff>
        </xdr:to>
        <xdr:sp macro="" textlink="">
          <xdr:nvSpPr>
            <xdr:cNvPr id="8217" name="Group Box 25" hidden="1">
              <a:extLst>
                <a:ext uri="{63B3BB69-23CF-44E3-9099-C40C66FF867C}">
                  <a14:compatExt spid="_x0000_s8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72</xdr:col>
      <xdr:colOff>19049</xdr:colOff>
      <xdr:row>82</xdr:row>
      <xdr:rowOff>53340</xdr:rowOff>
    </xdr:from>
    <xdr:to>
      <xdr:col>81</xdr:col>
      <xdr:colOff>19049</xdr:colOff>
      <xdr:row>89</xdr:row>
      <xdr:rowOff>68580</xdr:rowOff>
    </xdr:to>
    <xdr:sp macro="" textlink="">
      <xdr:nvSpPr>
        <xdr:cNvPr id="13" name="Oval 6"/>
        <xdr:cNvSpPr>
          <a:spLocks noChangeArrowheads="1"/>
        </xdr:cNvSpPr>
      </xdr:nvSpPr>
      <xdr:spPr bwMode="auto">
        <a:xfrm>
          <a:off x="6200774" y="10702290"/>
          <a:ext cx="771525" cy="815340"/>
        </a:xfrm>
        <a:prstGeom prst="ellipse">
          <a:avLst/>
        </a:prstGeom>
        <a:solidFill>
          <a:srgbClr val="FFFFFF"/>
        </a:solidFill>
        <a:ln w="9525" cap="rnd">
          <a:solidFill>
            <a:srgbClr val="80808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印</a:t>
          </a:r>
        </a:p>
      </xdr:txBody>
    </xdr:sp>
    <xdr:clientData/>
  </xdr:twoCellAnchor>
  <xdr:twoCellAnchor>
    <xdr:from>
      <xdr:col>72</xdr:col>
      <xdr:colOff>19051</xdr:colOff>
      <xdr:row>103</xdr:row>
      <xdr:rowOff>99061</xdr:rowOff>
    </xdr:from>
    <xdr:to>
      <xdr:col>81</xdr:col>
      <xdr:colOff>38100</xdr:colOff>
      <xdr:row>111</xdr:row>
      <xdr:rowOff>7621</xdr:rowOff>
    </xdr:to>
    <xdr:sp macro="" textlink="">
      <xdr:nvSpPr>
        <xdr:cNvPr id="14" name="Oval 6"/>
        <xdr:cNvSpPr>
          <a:spLocks noChangeArrowheads="1"/>
        </xdr:cNvSpPr>
      </xdr:nvSpPr>
      <xdr:spPr bwMode="auto">
        <a:xfrm>
          <a:off x="6200776" y="13110211"/>
          <a:ext cx="790574" cy="822960"/>
        </a:xfrm>
        <a:prstGeom prst="ellipse">
          <a:avLst/>
        </a:prstGeom>
        <a:solidFill>
          <a:srgbClr val="FFFFFF"/>
        </a:solidFill>
        <a:ln w="9525" cap="rnd">
          <a:solidFill>
            <a:srgbClr val="80808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印</a:t>
          </a:r>
        </a:p>
      </xdr:txBody>
    </xdr:sp>
    <xdr:clientData/>
  </xdr:twoCellAnchor>
  <xdr:twoCellAnchor>
    <xdr:from>
      <xdr:col>44</xdr:col>
      <xdr:colOff>76541</xdr:colOff>
      <xdr:row>240</xdr:row>
      <xdr:rowOff>17009</xdr:rowOff>
    </xdr:from>
    <xdr:to>
      <xdr:col>75</xdr:col>
      <xdr:colOff>47114</xdr:colOff>
      <xdr:row>241</xdr:row>
      <xdr:rowOff>81374</xdr:rowOff>
    </xdr:to>
    <xdr:sp macro="" textlink="">
      <xdr:nvSpPr>
        <xdr:cNvPr id="5" name="AutoShape 449"/>
        <xdr:cNvSpPr>
          <a:spLocks noChangeArrowheads="1"/>
        </xdr:cNvSpPr>
      </xdr:nvSpPr>
      <xdr:spPr bwMode="auto">
        <a:xfrm>
          <a:off x="3818505" y="28379397"/>
          <a:ext cx="2615462" cy="191932"/>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個人情報の取扱いに関する条項 」</a:t>
          </a:r>
        </a:p>
      </xdr:txBody>
    </xdr:sp>
    <xdr:clientData/>
  </xdr:twoCellAnchor>
  <xdr:twoCellAnchor>
    <xdr:from>
      <xdr:col>44</xdr:col>
      <xdr:colOff>76541</xdr:colOff>
      <xdr:row>240</xdr:row>
      <xdr:rowOff>17009</xdr:rowOff>
    </xdr:from>
    <xdr:to>
      <xdr:col>75</xdr:col>
      <xdr:colOff>47114</xdr:colOff>
      <xdr:row>241</xdr:row>
      <xdr:rowOff>81374</xdr:rowOff>
    </xdr:to>
    <xdr:sp macro="" textlink="">
      <xdr:nvSpPr>
        <xdr:cNvPr id="19" name="AutoShape 449"/>
        <xdr:cNvSpPr>
          <a:spLocks noChangeArrowheads="1"/>
        </xdr:cNvSpPr>
      </xdr:nvSpPr>
      <xdr:spPr bwMode="auto">
        <a:xfrm>
          <a:off x="3945156" y="30567923"/>
          <a:ext cx="2703516" cy="8137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 個人情報の取扱いに関する条項 」</a:t>
          </a:r>
        </a:p>
      </xdr:txBody>
    </xdr:sp>
    <xdr:clientData/>
  </xdr:twoCellAnchor>
  <xdr:twoCellAnchor editAs="oneCell">
    <xdr:from>
      <xdr:col>62</xdr:col>
      <xdr:colOff>0</xdr:colOff>
      <xdr:row>45</xdr:row>
      <xdr:rowOff>98075</xdr:rowOff>
    </xdr:from>
    <xdr:to>
      <xdr:col>74</xdr:col>
      <xdr:colOff>24847</xdr:colOff>
      <xdr:row>51</xdr:row>
      <xdr:rowOff>32658</xdr:rowOff>
    </xdr:to>
    <xdr:pic>
      <xdr:nvPicPr>
        <xdr:cNvPr id="921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51783" y="5804792"/>
          <a:ext cx="1018760" cy="928496"/>
        </a:xfrm>
        <a:prstGeom prst="rect">
          <a:avLst/>
        </a:prstGeom>
        <a:noFill/>
      </xdr:spPr>
    </xdr:pic>
    <xdr:clientData/>
  </xdr:twoCellAnchor>
  <xdr:twoCellAnchor editAs="oneCell">
    <xdr:from>
      <xdr:col>71</xdr:col>
      <xdr:colOff>49698</xdr:colOff>
      <xdr:row>62</xdr:row>
      <xdr:rowOff>76279</xdr:rowOff>
    </xdr:from>
    <xdr:to>
      <xdr:col>82</xdr:col>
      <xdr:colOff>16567</xdr:colOff>
      <xdr:row>69</xdr:row>
      <xdr:rowOff>50938</xdr:rowOff>
    </xdr:to>
    <xdr:pic>
      <xdr:nvPicPr>
        <xdr:cNvPr id="9217"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946915" y="8259496"/>
          <a:ext cx="877956" cy="7863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105</xdr:col>
      <xdr:colOff>0</xdr:colOff>
      <xdr:row>120</xdr:row>
      <xdr:rowOff>0</xdr:rowOff>
    </xdr:from>
    <xdr:to>
      <xdr:col>119</xdr:col>
      <xdr:colOff>0</xdr:colOff>
      <xdr:row>120</xdr:row>
      <xdr:rowOff>0</xdr:rowOff>
    </xdr:to>
    <xdr:sp macro="" textlink="">
      <xdr:nvSpPr>
        <xdr:cNvPr id="2" name="Rectangle 140"/>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3" name="Rectangle 144"/>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4" name="Rectangle 148"/>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5" name="Rectangle 152"/>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6" name="Rectangle 156"/>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7" name="Rectangle 160"/>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104</xdr:col>
      <xdr:colOff>49530</xdr:colOff>
      <xdr:row>120</xdr:row>
      <xdr:rowOff>0</xdr:rowOff>
    </xdr:from>
    <xdr:to>
      <xdr:col>119</xdr:col>
      <xdr:colOff>0</xdr:colOff>
      <xdr:row>120</xdr:row>
      <xdr:rowOff>0</xdr:rowOff>
    </xdr:to>
    <xdr:sp macro="" textlink="">
      <xdr:nvSpPr>
        <xdr:cNvPr id="8" name="Rectangle 165"/>
        <xdr:cNvSpPr>
          <a:spLocks noChangeArrowheads="1"/>
        </xdr:cNvSpPr>
      </xdr:nvSpPr>
      <xdr:spPr bwMode="auto">
        <a:xfrm>
          <a:off x="7745730" y="15590520"/>
          <a:ext cx="1017299"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9" name="Rectangle 169"/>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104</xdr:col>
      <xdr:colOff>49530</xdr:colOff>
      <xdr:row>120</xdr:row>
      <xdr:rowOff>0</xdr:rowOff>
    </xdr:from>
    <xdr:to>
      <xdr:col>119</xdr:col>
      <xdr:colOff>0</xdr:colOff>
      <xdr:row>120</xdr:row>
      <xdr:rowOff>0</xdr:rowOff>
    </xdr:to>
    <xdr:sp macro="" textlink="">
      <xdr:nvSpPr>
        <xdr:cNvPr id="11" name="Rectangle 174"/>
        <xdr:cNvSpPr>
          <a:spLocks noChangeArrowheads="1"/>
        </xdr:cNvSpPr>
      </xdr:nvSpPr>
      <xdr:spPr bwMode="auto">
        <a:xfrm>
          <a:off x="7745730" y="15590520"/>
          <a:ext cx="1017299"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105</xdr:col>
      <xdr:colOff>0</xdr:colOff>
      <xdr:row>120</xdr:row>
      <xdr:rowOff>0</xdr:rowOff>
    </xdr:from>
    <xdr:to>
      <xdr:col>119</xdr:col>
      <xdr:colOff>0</xdr:colOff>
      <xdr:row>120</xdr:row>
      <xdr:rowOff>0</xdr:rowOff>
    </xdr:to>
    <xdr:sp macro="" textlink="">
      <xdr:nvSpPr>
        <xdr:cNvPr id="12" name="Rectangle 178"/>
        <xdr:cNvSpPr>
          <a:spLocks noChangeArrowheads="1"/>
        </xdr:cNvSpPr>
      </xdr:nvSpPr>
      <xdr:spPr bwMode="auto">
        <a:xfrm>
          <a:off x="7772400" y="15590520"/>
          <a:ext cx="10001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69</xdr:col>
      <xdr:colOff>48597</xdr:colOff>
      <xdr:row>83</xdr:row>
      <xdr:rowOff>60960</xdr:rowOff>
    </xdr:from>
    <xdr:to>
      <xdr:col>78</xdr:col>
      <xdr:colOff>38878</xdr:colOff>
      <xdr:row>90</xdr:row>
      <xdr:rowOff>60960</xdr:rowOff>
    </xdr:to>
    <xdr:sp macro="" textlink="">
      <xdr:nvSpPr>
        <xdr:cNvPr id="168" name="Oval 6"/>
        <xdr:cNvSpPr>
          <a:spLocks noChangeArrowheads="1"/>
        </xdr:cNvSpPr>
      </xdr:nvSpPr>
      <xdr:spPr bwMode="auto">
        <a:xfrm>
          <a:off x="6084337" y="8361317"/>
          <a:ext cx="777551" cy="816429"/>
        </a:xfrm>
        <a:prstGeom prst="ellipse">
          <a:avLst/>
        </a:prstGeom>
        <a:solidFill>
          <a:srgbClr val="FFFFFF"/>
        </a:solidFill>
        <a:ln w="9525" cap="rnd">
          <a:solidFill>
            <a:srgbClr val="80808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印</a:t>
          </a:r>
        </a:p>
      </xdr:txBody>
    </xdr:sp>
    <xdr:clientData/>
  </xdr:twoCellAnchor>
  <xdr:twoCellAnchor>
    <xdr:from>
      <xdr:col>69</xdr:col>
      <xdr:colOff>9719</xdr:colOff>
      <xdr:row>103</xdr:row>
      <xdr:rowOff>106681</xdr:rowOff>
    </xdr:from>
    <xdr:to>
      <xdr:col>77</xdr:col>
      <xdr:colOff>77755</xdr:colOff>
      <xdr:row>111</xdr:row>
      <xdr:rowOff>7621</xdr:rowOff>
    </xdr:to>
    <xdr:sp macro="" textlink="">
      <xdr:nvSpPr>
        <xdr:cNvPr id="169" name="Oval 6"/>
        <xdr:cNvSpPr>
          <a:spLocks noChangeArrowheads="1"/>
        </xdr:cNvSpPr>
      </xdr:nvSpPr>
      <xdr:spPr bwMode="auto">
        <a:xfrm>
          <a:off x="6045459" y="10700814"/>
          <a:ext cx="767832" cy="834001"/>
        </a:xfrm>
        <a:prstGeom prst="ellipse">
          <a:avLst/>
        </a:prstGeom>
        <a:solidFill>
          <a:srgbClr val="FFFFFF"/>
        </a:solidFill>
        <a:ln w="9525" cap="rnd">
          <a:solidFill>
            <a:srgbClr val="80808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Ｐゴシック"/>
              <a:ea typeface="ＭＳ Ｐゴシック"/>
            </a:rPr>
            <a:t>印</a:t>
          </a:r>
        </a:p>
      </xdr:txBody>
    </xdr:sp>
    <xdr:clientData/>
  </xdr:twoCellAnchor>
  <xdr:twoCellAnchor editAs="oneCell">
    <xdr:from>
      <xdr:col>3</xdr:col>
      <xdr:colOff>43683</xdr:colOff>
      <xdr:row>5</xdr:row>
      <xdr:rowOff>23402</xdr:rowOff>
    </xdr:from>
    <xdr:to>
      <xdr:col>58</xdr:col>
      <xdr:colOff>67335</xdr:colOff>
      <xdr:row>7</xdr:row>
      <xdr:rowOff>126535</xdr:rowOff>
    </xdr:to>
    <xdr:pic>
      <xdr:nvPicPr>
        <xdr:cNvPr id="177" name="図 1"/>
        <xdr:cNvPicPr>
          <a:picLocks noChangeAspect="1"/>
        </xdr:cNvPicPr>
      </xdr:nvPicPr>
      <xdr:blipFill>
        <a:blip xmlns:r="http://schemas.openxmlformats.org/officeDocument/2006/relationships" r:embed="rId1" cstate="print"/>
        <a:srcRect l="22136" t="53906" r="24486" b="37891"/>
        <a:stretch>
          <a:fillRect/>
        </a:stretch>
      </xdr:blipFill>
      <xdr:spPr bwMode="auto">
        <a:xfrm>
          <a:off x="300858" y="709202"/>
          <a:ext cx="4738527" cy="446033"/>
        </a:xfrm>
        <a:prstGeom prst="rect">
          <a:avLst/>
        </a:prstGeom>
        <a:noFill/>
        <a:ln w="9525">
          <a:noFill/>
          <a:miter lim="800000"/>
          <a:headEnd/>
          <a:tailEnd/>
        </a:ln>
      </xdr:spPr>
    </xdr:pic>
    <xdr:clientData/>
  </xdr:twoCellAnchor>
  <xdr:twoCellAnchor editAs="oneCell">
    <xdr:from>
      <xdr:col>90</xdr:col>
      <xdr:colOff>38100</xdr:colOff>
      <xdr:row>40</xdr:row>
      <xdr:rowOff>65391</xdr:rowOff>
    </xdr:from>
    <xdr:to>
      <xdr:col>103</xdr:col>
      <xdr:colOff>1614</xdr:colOff>
      <xdr:row>46</xdr:row>
      <xdr:rowOff>57150</xdr:rowOff>
    </xdr:to>
    <xdr:pic>
      <xdr:nvPicPr>
        <xdr:cNvPr id="135" name="図 13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3350" y="5142216"/>
          <a:ext cx="1075040" cy="963309"/>
        </a:xfrm>
        <a:prstGeom prst="rect">
          <a:avLst/>
        </a:prstGeom>
      </xdr:spPr>
    </xdr:pic>
    <xdr:clientData/>
  </xdr:twoCellAnchor>
  <xdr:twoCellAnchor>
    <xdr:from>
      <xdr:col>96</xdr:col>
      <xdr:colOff>0</xdr:colOff>
      <xdr:row>136</xdr:row>
      <xdr:rowOff>0</xdr:rowOff>
    </xdr:from>
    <xdr:to>
      <xdr:col>108</xdr:col>
      <xdr:colOff>9525</xdr:colOff>
      <xdr:row>136</xdr:row>
      <xdr:rowOff>0</xdr:rowOff>
    </xdr:to>
    <xdr:sp macro="" textlink="">
      <xdr:nvSpPr>
        <xdr:cNvPr id="714" name="Rectangle 140"/>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15" name="Rectangle 144"/>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16" name="Rectangle 148"/>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17" name="Rectangle 152"/>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18" name="Rectangle 156"/>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19" name="Rectangle 160"/>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95</xdr:col>
      <xdr:colOff>49530</xdr:colOff>
      <xdr:row>136</xdr:row>
      <xdr:rowOff>0</xdr:rowOff>
    </xdr:from>
    <xdr:to>
      <xdr:col>108</xdr:col>
      <xdr:colOff>29</xdr:colOff>
      <xdr:row>136</xdr:row>
      <xdr:rowOff>0</xdr:rowOff>
    </xdr:to>
    <xdr:sp macro="" textlink="">
      <xdr:nvSpPr>
        <xdr:cNvPr id="720" name="Rectangle 165"/>
        <xdr:cNvSpPr>
          <a:spLocks noChangeArrowheads="1"/>
        </xdr:cNvSpPr>
      </xdr:nvSpPr>
      <xdr:spPr bwMode="auto">
        <a:xfrm>
          <a:off x="10860405" y="17173575"/>
          <a:ext cx="1274474"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21" name="Rectangle 169"/>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50</xdr:col>
      <xdr:colOff>0</xdr:colOff>
      <xdr:row>128</xdr:row>
      <xdr:rowOff>0</xdr:rowOff>
    </xdr:from>
    <xdr:to>
      <xdr:col>75</xdr:col>
      <xdr:colOff>49545</xdr:colOff>
      <xdr:row>128</xdr:row>
      <xdr:rowOff>0</xdr:rowOff>
    </xdr:to>
    <xdr:sp macro="" textlink="">
      <xdr:nvSpPr>
        <xdr:cNvPr id="722" name="Rectangle 171"/>
        <xdr:cNvSpPr>
          <a:spLocks noChangeArrowheads="1"/>
        </xdr:cNvSpPr>
      </xdr:nvSpPr>
      <xdr:spPr bwMode="auto">
        <a:xfrm>
          <a:off x="5715000" y="16030575"/>
          <a:ext cx="290704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95</xdr:col>
      <xdr:colOff>49530</xdr:colOff>
      <xdr:row>136</xdr:row>
      <xdr:rowOff>0</xdr:rowOff>
    </xdr:from>
    <xdr:to>
      <xdr:col>108</xdr:col>
      <xdr:colOff>29</xdr:colOff>
      <xdr:row>136</xdr:row>
      <xdr:rowOff>0</xdr:rowOff>
    </xdr:to>
    <xdr:sp macro="" textlink="">
      <xdr:nvSpPr>
        <xdr:cNvPr id="723" name="Rectangle 174"/>
        <xdr:cNvSpPr>
          <a:spLocks noChangeArrowheads="1"/>
        </xdr:cNvSpPr>
      </xdr:nvSpPr>
      <xdr:spPr bwMode="auto">
        <a:xfrm>
          <a:off x="10860405" y="17173575"/>
          <a:ext cx="1274474"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24" name="Rectangle 178"/>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50</xdr:col>
      <xdr:colOff>0</xdr:colOff>
      <xdr:row>128</xdr:row>
      <xdr:rowOff>0</xdr:rowOff>
    </xdr:from>
    <xdr:to>
      <xdr:col>75</xdr:col>
      <xdr:colOff>49545</xdr:colOff>
      <xdr:row>128</xdr:row>
      <xdr:rowOff>0</xdr:rowOff>
    </xdr:to>
    <xdr:sp macro="" textlink="">
      <xdr:nvSpPr>
        <xdr:cNvPr id="725" name="Rectangle 180"/>
        <xdr:cNvSpPr>
          <a:spLocks noChangeArrowheads="1"/>
        </xdr:cNvSpPr>
      </xdr:nvSpPr>
      <xdr:spPr bwMode="auto">
        <a:xfrm>
          <a:off x="5715000" y="16030575"/>
          <a:ext cx="290704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95</xdr:col>
      <xdr:colOff>49530</xdr:colOff>
      <xdr:row>136</xdr:row>
      <xdr:rowOff>0</xdr:rowOff>
    </xdr:from>
    <xdr:to>
      <xdr:col>108</xdr:col>
      <xdr:colOff>29</xdr:colOff>
      <xdr:row>136</xdr:row>
      <xdr:rowOff>0</xdr:rowOff>
    </xdr:to>
    <xdr:sp macro="" textlink="">
      <xdr:nvSpPr>
        <xdr:cNvPr id="726" name="Rectangle 183"/>
        <xdr:cNvSpPr>
          <a:spLocks noChangeArrowheads="1"/>
        </xdr:cNvSpPr>
      </xdr:nvSpPr>
      <xdr:spPr bwMode="auto">
        <a:xfrm>
          <a:off x="10860405" y="17173575"/>
          <a:ext cx="1274474"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HGP創英角ｺﾞｼｯｸUB"/>
              <a:ea typeface="HGP創英角ｺﾞｼｯｸUB"/>
            </a:rPr>
            <a:t>※ 賃借人様捺印</a:t>
          </a:r>
          <a:endParaRPr lang="ja-JP" altLang="en-US"/>
        </a:p>
      </xdr:txBody>
    </xdr:sp>
    <xdr:clientData/>
  </xdr:twoCellAnchor>
  <xdr:twoCellAnchor>
    <xdr:from>
      <xdr:col>96</xdr:col>
      <xdr:colOff>0</xdr:colOff>
      <xdr:row>136</xdr:row>
      <xdr:rowOff>0</xdr:rowOff>
    </xdr:from>
    <xdr:to>
      <xdr:col>108</xdr:col>
      <xdr:colOff>9525</xdr:colOff>
      <xdr:row>136</xdr:row>
      <xdr:rowOff>0</xdr:rowOff>
    </xdr:to>
    <xdr:sp macro="" textlink="">
      <xdr:nvSpPr>
        <xdr:cNvPr id="727" name="Rectangle 187"/>
        <xdr:cNvSpPr>
          <a:spLocks noChangeArrowheads="1"/>
        </xdr:cNvSpPr>
      </xdr:nvSpPr>
      <xdr:spPr bwMode="auto">
        <a:xfrm>
          <a:off x="10915650" y="17173575"/>
          <a:ext cx="12287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50</xdr:col>
      <xdr:colOff>0</xdr:colOff>
      <xdr:row>128</xdr:row>
      <xdr:rowOff>0</xdr:rowOff>
    </xdr:from>
    <xdr:to>
      <xdr:col>75</xdr:col>
      <xdr:colOff>49545</xdr:colOff>
      <xdr:row>128</xdr:row>
      <xdr:rowOff>0</xdr:rowOff>
    </xdr:to>
    <xdr:sp macro="" textlink="">
      <xdr:nvSpPr>
        <xdr:cNvPr id="728" name="Rectangle 189"/>
        <xdr:cNvSpPr>
          <a:spLocks noChangeArrowheads="1"/>
        </xdr:cNvSpPr>
      </xdr:nvSpPr>
      <xdr:spPr bwMode="auto">
        <a:xfrm>
          <a:off x="5715000" y="16030575"/>
          <a:ext cx="290704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P創英角ｺﾞｼｯｸUB"/>
              <a:ea typeface="HGP創英角ｺﾞｼｯｸUB"/>
            </a:rPr>
            <a:t>印紙税法（13号文書）</a:t>
          </a:r>
        </a:p>
        <a:p>
          <a:pPr algn="l" rtl="0">
            <a:defRPr sz="1000"/>
          </a:pPr>
          <a:r>
            <a:rPr lang="ja-JP" altLang="en-US" sz="600" b="0" i="0" u="none" strike="noStrike" baseline="0">
              <a:solidFill>
                <a:srgbClr val="000000"/>
              </a:solidFill>
              <a:latin typeface="HGP創英角ｺﾞｼｯｸUB"/>
              <a:ea typeface="HGP創英角ｺﾞｼｯｸUB"/>
            </a:rPr>
            <a:t>の規定により</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29" name="Rectangle 206"/>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0" name="Rectangle 207"/>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1" name="Rectangle 208"/>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2" name="Rectangle 209"/>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3" name="Rectangle 210"/>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4" name="Rectangle 211"/>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5" name="Rectangle 215"/>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6" name="Rectangle 218"/>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7" name="Rectangle 221"/>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8" name="Rectangle 229"/>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39" name="Rectangle 230"/>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0" name="Rectangle 231"/>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1" name="Rectangle 232"/>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2" name="Rectangle 233"/>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3" name="Rectangle 234"/>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4" name="Rectangle 238"/>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5" name="Rectangle 241"/>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6" name="Rectangle 244"/>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7" name="Rectangle 252"/>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8" name="Rectangle 253"/>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49" name="Rectangle 254"/>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0" name="Rectangle 255"/>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1" name="Rectangle 256"/>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2" name="Rectangle 257"/>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3" name="Rectangle 261"/>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4" name="Rectangle 264"/>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5" name="Rectangle 267"/>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6" name="Rectangle 275"/>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7" name="Rectangle 276"/>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8" name="Rectangle 277"/>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59" name="Rectangle 278"/>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60" name="Rectangle 279"/>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61" name="Rectangle 280"/>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62" name="Rectangle 284"/>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63" name="Rectangle 287"/>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xdr:from>
      <xdr:col>38</xdr:col>
      <xdr:colOff>0</xdr:colOff>
      <xdr:row>234</xdr:row>
      <xdr:rowOff>0</xdr:rowOff>
    </xdr:from>
    <xdr:to>
      <xdr:col>46</xdr:col>
      <xdr:colOff>9525</xdr:colOff>
      <xdr:row>234</xdr:row>
      <xdr:rowOff>0</xdr:rowOff>
    </xdr:to>
    <xdr:sp macro="" textlink="">
      <xdr:nvSpPr>
        <xdr:cNvPr id="764" name="Rectangle 290"/>
        <xdr:cNvSpPr>
          <a:spLocks noChangeArrowheads="1"/>
        </xdr:cNvSpPr>
      </xdr:nvSpPr>
      <xdr:spPr bwMode="auto">
        <a:xfrm>
          <a:off x="4343400" y="31165800"/>
          <a:ext cx="923925"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HGP創英角ｺﾞｼｯｸUB"/>
              <a:ea typeface="HGP創英角ｺﾞｼｯｸUB"/>
            </a:rPr>
            <a:t>※ 連帯保証人様捺印</a:t>
          </a:r>
          <a:endParaRPr lang="ja-JP" altLang="en-US"/>
        </a:p>
      </xdr:txBody>
    </xdr:sp>
    <xdr:clientData/>
  </xdr:twoCellAnchor>
  <xdr:twoCellAnchor editAs="oneCell">
    <xdr:from>
      <xdr:col>260</xdr:col>
      <xdr:colOff>19390</xdr:colOff>
      <xdr:row>28</xdr:row>
      <xdr:rowOff>9525</xdr:rowOff>
    </xdr:from>
    <xdr:to>
      <xdr:col>268</xdr:col>
      <xdr:colOff>49136</xdr:colOff>
      <xdr:row>35</xdr:row>
      <xdr:rowOff>92751</xdr:rowOff>
    </xdr:to>
    <xdr:pic>
      <xdr:nvPicPr>
        <xdr:cNvPr id="68" name="Picture 2"/>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5026" t="25705" r="57861" b="61237"/>
        <a:stretch/>
      </xdr:blipFill>
      <xdr:spPr bwMode="auto">
        <a:xfrm>
          <a:off x="5343865" y="5829300"/>
          <a:ext cx="972721" cy="95235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75</xdr:col>
      <xdr:colOff>49698</xdr:colOff>
      <xdr:row>62</xdr:row>
      <xdr:rowOff>76279</xdr:rowOff>
    </xdr:from>
    <xdr:to>
      <xdr:col>86</xdr:col>
      <xdr:colOff>16567</xdr:colOff>
      <xdr:row>69</xdr:row>
      <xdr:rowOff>50938</xdr:rowOff>
    </xdr:to>
    <xdr:pic>
      <xdr:nvPicPr>
        <xdr:cNvPr id="69"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6145698" y="8172529"/>
          <a:ext cx="909844" cy="774759"/>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J28"/>
  <sheetViews>
    <sheetView zoomScale="85" zoomScaleNormal="85" zoomScaleSheetLayoutView="90" workbookViewId="0">
      <selection activeCell="B10" sqref="B10:C10"/>
    </sheetView>
  </sheetViews>
  <sheetFormatPr defaultColWidth="9" defaultRowHeight="13.5"/>
  <cols>
    <col min="1" max="1" width="17.375" style="3" bestFit="1" customWidth="1"/>
    <col min="2" max="2" width="45.75" style="1" customWidth="1"/>
    <col min="3" max="3" width="15.125" style="1" customWidth="1"/>
    <col min="4" max="4" width="19.625" style="1" customWidth="1"/>
    <col min="5" max="6" width="19.625" style="1" hidden="1" customWidth="1"/>
    <col min="7" max="10" width="1.25" style="1" hidden="1" customWidth="1"/>
    <col min="11" max="11" width="0" style="1" hidden="1" customWidth="1"/>
    <col min="12" max="16384" width="9" style="1"/>
  </cols>
  <sheetData>
    <row r="1" spans="1:6" ht="30" customHeight="1" thickBot="1">
      <c r="A1" s="212" t="s">
        <v>67</v>
      </c>
      <c r="B1" s="478" t="s">
        <v>390</v>
      </c>
      <c r="C1" s="478"/>
      <c r="D1" s="5" t="s">
        <v>68</v>
      </c>
    </row>
    <row r="2" spans="1:6" s="5" customFormat="1" ht="30" customHeight="1" thickBot="1">
      <c r="A2" s="213" t="s">
        <v>56</v>
      </c>
      <c r="B2" s="482"/>
      <c r="C2" s="483"/>
      <c r="D2" s="5" t="s">
        <v>72</v>
      </c>
      <c r="E2" s="5">
        <v>1</v>
      </c>
      <c r="F2" s="5" t="s">
        <v>370</v>
      </c>
    </row>
    <row r="3" spans="1:6" s="5" customFormat="1" ht="30" customHeight="1" thickBot="1">
      <c r="A3" s="213" t="s">
        <v>83</v>
      </c>
      <c r="B3" s="281"/>
      <c r="C3" s="282"/>
      <c r="D3" s="5" t="s">
        <v>389</v>
      </c>
      <c r="E3" s="5">
        <v>1</v>
      </c>
      <c r="F3" s="5" t="s">
        <v>371</v>
      </c>
    </row>
    <row r="4" spans="1:6" s="5" customFormat="1" ht="30" customHeight="1" thickBot="1">
      <c r="A4" s="213" t="s">
        <v>369</v>
      </c>
      <c r="B4" s="461"/>
      <c r="C4" s="462"/>
      <c r="D4" s="5" t="s">
        <v>527</v>
      </c>
      <c r="E4" s="5">
        <v>1</v>
      </c>
      <c r="F4" s="5" t="s">
        <v>372</v>
      </c>
    </row>
    <row r="5" spans="1:6" ht="30" customHeight="1" thickBot="1">
      <c r="A5" s="213" t="s">
        <v>45</v>
      </c>
      <c r="B5" s="478" t="s">
        <v>395</v>
      </c>
      <c r="C5" s="478"/>
      <c r="D5" s="5" t="s">
        <v>54</v>
      </c>
    </row>
    <row r="6" spans="1:6" ht="30" customHeight="1" thickBot="1">
      <c r="A6" s="213" t="s">
        <v>6</v>
      </c>
      <c r="B6" s="479">
        <v>42978</v>
      </c>
      <c r="C6" s="479"/>
      <c r="D6" s="2" t="s">
        <v>33</v>
      </c>
      <c r="E6" s="4"/>
      <c r="F6" s="5"/>
    </row>
    <row r="7" spans="1:6" ht="30" customHeight="1" thickBot="1">
      <c r="A7" s="213" t="s">
        <v>58</v>
      </c>
      <c r="B7" s="480" t="s">
        <v>396</v>
      </c>
      <c r="C7" s="481"/>
      <c r="D7" s="2" t="s">
        <v>60</v>
      </c>
      <c r="E7" s="4" t="s">
        <v>390</v>
      </c>
      <c r="F7" s="5"/>
    </row>
    <row r="8" spans="1:6" ht="30" customHeight="1" thickBot="1">
      <c r="A8" s="213" t="s">
        <v>57</v>
      </c>
      <c r="B8" s="457" t="s">
        <v>397</v>
      </c>
      <c r="C8" s="477" t="s">
        <v>529</v>
      </c>
      <c r="D8" s="2" t="s">
        <v>59</v>
      </c>
      <c r="E8" s="4" t="s">
        <v>391</v>
      </c>
      <c r="F8" s="5"/>
    </row>
    <row r="9" spans="1:6" ht="30" customHeight="1" thickBot="1">
      <c r="A9" s="214" t="s">
        <v>55</v>
      </c>
      <c r="B9" s="479">
        <v>42974</v>
      </c>
      <c r="C9" s="489"/>
      <c r="D9" s="2" t="s">
        <v>34</v>
      </c>
      <c r="E9" s="4" t="s">
        <v>392</v>
      </c>
      <c r="F9" s="5"/>
    </row>
    <row r="10" spans="1:6" ht="30" customHeight="1" thickBot="1">
      <c r="A10" s="213" t="s">
        <v>14</v>
      </c>
      <c r="B10" s="479">
        <v>43703</v>
      </c>
      <c r="C10" s="479"/>
      <c r="D10" s="2" t="s">
        <v>35</v>
      </c>
      <c r="E10" s="4" t="s">
        <v>393</v>
      </c>
      <c r="F10" s="5"/>
    </row>
    <row r="11" spans="1:6" ht="30" customHeight="1" thickBot="1">
      <c r="A11" s="213" t="s">
        <v>18</v>
      </c>
      <c r="B11" s="490"/>
      <c r="C11" s="490"/>
      <c r="D11" s="2" t="s">
        <v>19</v>
      </c>
      <c r="E11" s="5" t="s">
        <v>394</v>
      </c>
      <c r="F11" s="5"/>
    </row>
    <row r="12" spans="1:6" ht="30" customHeight="1" thickBot="1">
      <c r="A12" s="213" t="s">
        <v>24</v>
      </c>
      <c r="B12" s="486">
        <v>10000</v>
      </c>
      <c r="C12" s="486"/>
      <c r="D12" s="2" t="s">
        <v>69</v>
      </c>
      <c r="E12" s="5"/>
      <c r="F12" s="5"/>
    </row>
    <row r="13" spans="1:6" ht="30" customHeight="1" thickBot="1">
      <c r="A13" s="213" t="s">
        <v>12</v>
      </c>
      <c r="B13" s="486">
        <v>2000</v>
      </c>
      <c r="C13" s="486"/>
      <c r="D13" s="2" t="s">
        <v>20</v>
      </c>
      <c r="E13" s="5"/>
      <c r="F13" s="5"/>
    </row>
    <row r="14" spans="1:6" ht="30" customHeight="1" thickBot="1">
      <c r="A14" s="213" t="s">
        <v>7</v>
      </c>
      <c r="B14" s="486">
        <v>2000</v>
      </c>
      <c r="C14" s="486"/>
      <c r="D14" s="2" t="s">
        <v>21</v>
      </c>
      <c r="E14" s="5"/>
      <c r="F14" s="5"/>
    </row>
    <row r="15" spans="1:6" ht="30" customHeight="1" thickBot="1">
      <c r="A15" s="213" t="s">
        <v>16</v>
      </c>
      <c r="B15" s="458" t="s">
        <v>403</v>
      </c>
      <c r="C15" s="459">
        <v>1430</v>
      </c>
      <c r="D15" s="2" t="s">
        <v>70</v>
      </c>
      <c r="E15" s="5"/>
      <c r="F15" s="5"/>
    </row>
    <row r="16" spans="1:6" ht="30" customHeight="1" thickBot="1">
      <c r="A16" s="215" t="s">
        <v>17</v>
      </c>
      <c r="B16" s="458" t="s">
        <v>398</v>
      </c>
      <c r="C16" s="459">
        <v>570</v>
      </c>
      <c r="D16" s="2" t="s">
        <v>71</v>
      </c>
      <c r="E16" s="5"/>
      <c r="F16" s="5"/>
    </row>
    <row r="17" spans="1:6" ht="30" customHeight="1" thickBot="1">
      <c r="A17" s="475" t="s">
        <v>13</v>
      </c>
      <c r="B17" s="487">
        <f>IF(B12="","",SUM(B12:C16))</f>
        <v>16000</v>
      </c>
      <c r="C17" s="488"/>
      <c r="D17" s="2" t="s">
        <v>23</v>
      </c>
      <c r="E17" s="5"/>
      <c r="F17" s="5"/>
    </row>
    <row r="18" spans="1:6" ht="25.5" customHeight="1" thickBot="1">
      <c r="A18" s="476" t="s">
        <v>81</v>
      </c>
      <c r="B18" s="484">
        <v>5000</v>
      </c>
      <c r="C18" s="485"/>
      <c r="D18" s="2" t="s">
        <v>528</v>
      </c>
    </row>
    <row r="19" spans="1:6" ht="25.5" hidden="1" customHeight="1">
      <c r="C19" s="1">
        <f>IF(E3=2,B17,IF(入力シート!E2=1,入力シート!B17*50%,IF(入力シート!E2=2,入力シート!B17*50%,IF(入力シート!E2=3,"10,000",FALSE))))</f>
        <v>8000</v>
      </c>
    </row>
    <row r="20" spans="1:6" ht="25.5" hidden="1" customHeight="1"/>
    <row r="21" spans="1:6" hidden="1"/>
    <row r="22" spans="1:6" hidden="1"/>
    <row r="23" spans="1:6" hidden="1"/>
    <row r="24" spans="1:6" hidden="1"/>
    <row r="25" spans="1:6" hidden="1"/>
    <row r="26" spans="1:6" hidden="1"/>
    <row r="27" spans="1:6" hidden="1"/>
    <row r="28" spans="1:6" hidden="1"/>
  </sheetData>
  <mergeCells count="13">
    <mergeCell ref="B18:C18"/>
    <mergeCell ref="B14:C14"/>
    <mergeCell ref="B17:C17"/>
    <mergeCell ref="B9:C9"/>
    <mergeCell ref="B10:C10"/>
    <mergeCell ref="B11:C11"/>
    <mergeCell ref="B12:C12"/>
    <mergeCell ref="B13:C13"/>
    <mergeCell ref="B1:C1"/>
    <mergeCell ref="B6:C6"/>
    <mergeCell ref="B7:C7"/>
    <mergeCell ref="B5:C5"/>
    <mergeCell ref="B2:C2"/>
  </mergeCells>
  <phoneticPr fontId="2"/>
  <conditionalFormatting sqref="AM17 V17:AB17 BT14:BU17">
    <cfRule type="cellIs" dxfId="3" priority="1" stopIfTrue="1" operator="equal">
      <formula>0</formula>
    </cfRule>
  </conditionalFormatting>
  <dataValidations count="1">
    <dataValidation type="list" allowBlank="1" showInputMessage="1" showErrorMessage="1" sqref="B1:C1">
      <formula1>$E$6:$E$16</formula1>
    </dataValidation>
  </dataValidations>
  <pageMargins left="0.34" right="0.24" top="0.3" bottom="0.22" header="0.23" footer="0.2"/>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5" r:id="rId4" name="Option Button 3">
              <controlPr defaultSize="0" autoFill="0" autoLine="0" autoPict="0" altText="">
                <anchor moveWithCells="1">
                  <from>
                    <xdr:col>1</xdr:col>
                    <xdr:colOff>409575</xdr:colOff>
                    <xdr:row>1</xdr:row>
                    <xdr:rowOff>95250</xdr:rowOff>
                  </from>
                  <to>
                    <xdr:col>1</xdr:col>
                    <xdr:colOff>676275</xdr:colOff>
                    <xdr:row>1</xdr:row>
                    <xdr:rowOff>304800</xdr:rowOff>
                  </to>
                </anchor>
              </controlPr>
            </control>
          </mc:Choice>
        </mc:AlternateContent>
        <mc:AlternateContent xmlns:mc="http://schemas.openxmlformats.org/markup-compatibility/2006">
          <mc:Choice Requires="x14">
            <control shapeId="8196" r:id="rId5" name="Option Button 4">
              <controlPr defaultSize="0" autoFill="0" autoLine="0" autoPict="0">
                <anchor moveWithCells="1">
                  <from>
                    <xdr:col>1</xdr:col>
                    <xdr:colOff>1828800</xdr:colOff>
                    <xdr:row>1</xdr:row>
                    <xdr:rowOff>104775</xdr:rowOff>
                  </from>
                  <to>
                    <xdr:col>1</xdr:col>
                    <xdr:colOff>2085975</xdr:colOff>
                    <xdr:row>1</xdr:row>
                    <xdr:rowOff>295275</xdr:rowOff>
                  </to>
                </anchor>
              </controlPr>
            </control>
          </mc:Choice>
        </mc:AlternateContent>
        <mc:AlternateContent xmlns:mc="http://schemas.openxmlformats.org/markup-compatibility/2006">
          <mc:Choice Requires="x14">
            <control shapeId="8203" r:id="rId6" name="Option Button 11">
              <controlPr defaultSize="0" autoFill="0" autoLine="0" autoPict="0" altText="">
                <anchor moveWithCells="1">
                  <from>
                    <xdr:col>1</xdr:col>
                    <xdr:colOff>3286125</xdr:colOff>
                    <xdr:row>1</xdr:row>
                    <xdr:rowOff>123825</xdr:rowOff>
                  </from>
                  <to>
                    <xdr:col>2</xdr:col>
                    <xdr:colOff>47625</xdr:colOff>
                    <xdr:row>1</xdr:row>
                    <xdr:rowOff>323850</xdr:rowOff>
                  </to>
                </anchor>
              </controlPr>
            </control>
          </mc:Choice>
        </mc:AlternateContent>
        <mc:AlternateContent xmlns:mc="http://schemas.openxmlformats.org/markup-compatibility/2006">
          <mc:Choice Requires="x14">
            <control shapeId="8205" r:id="rId7" name="Group Box 13">
              <controlPr defaultSize="0" autoFill="0" autoPict="0">
                <anchor moveWithCells="1">
                  <from>
                    <xdr:col>1</xdr:col>
                    <xdr:colOff>19050</xdr:colOff>
                    <xdr:row>1</xdr:row>
                    <xdr:rowOff>9525</xdr:rowOff>
                  </from>
                  <to>
                    <xdr:col>2</xdr:col>
                    <xdr:colOff>1038225</xdr:colOff>
                    <xdr:row>1</xdr:row>
                    <xdr:rowOff>371475</xdr:rowOff>
                  </to>
                </anchor>
              </controlPr>
            </control>
          </mc:Choice>
        </mc:AlternateContent>
        <mc:AlternateContent xmlns:mc="http://schemas.openxmlformats.org/markup-compatibility/2006">
          <mc:Choice Requires="x14">
            <control shapeId="8206" r:id="rId8" name="Option Button 14">
              <controlPr defaultSize="0" autoFill="0" autoLine="0" autoPict="0">
                <anchor moveWithCells="1">
                  <from>
                    <xdr:col>1</xdr:col>
                    <xdr:colOff>400050</xdr:colOff>
                    <xdr:row>2</xdr:row>
                    <xdr:rowOff>152400</xdr:rowOff>
                  </from>
                  <to>
                    <xdr:col>1</xdr:col>
                    <xdr:colOff>752475</xdr:colOff>
                    <xdr:row>2</xdr:row>
                    <xdr:rowOff>361950</xdr:rowOff>
                  </to>
                </anchor>
              </controlPr>
            </control>
          </mc:Choice>
        </mc:AlternateContent>
        <mc:AlternateContent xmlns:mc="http://schemas.openxmlformats.org/markup-compatibility/2006">
          <mc:Choice Requires="x14">
            <control shapeId="8208" r:id="rId9" name="Group Box 16">
              <controlPr defaultSize="0" autoFill="0" autoPict="0">
                <anchor moveWithCells="1">
                  <from>
                    <xdr:col>1</xdr:col>
                    <xdr:colOff>38100</xdr:colOff>
                    <xdr:row>2</xdr:row>
                    <xdr:rowOff>9525</xdr:rowOff>
                  </from>
                  <to>
                    <xdr:col>3</xdr:col>
                    <xdr:colOff>38100</xdr:colOff>
                    <xdr:row>2</xdr:row>
                    <xdr:rowOff>371475</xdr:rowOff>
                  </to>
                </anchor>
              </controlPr>
            </control>
          </mc:Choice>
        </mc:AlternateContent>
        <mc:AlternateContent xmlns:mc="http://schemas.openxmlformats.org/markup-compatibility/2006">
          <mc:Choice Requires="x14">
            <control shapeId="8215" r:id="rId10" name="Option Button 23">
              <controlPr defaultSize="0" autoFill="0" autoLine="0" autoPict="0">
                <anchor moveWithCells="1">
                  <from>
                    <xdr:col>1</xdr:col>
                    <xdr:colOff>400050</xdr:colOff>
                    <xdr:row>3</xdr:row>
                    <xdr:rowOff>152400</xdr:rowOff>
                  </from>
                  <to>
                    <xdr:col>1</xdr:col>
                    <xdr:colOff>752475</xdr:colOff>
                    <xdr:row>3</xdr:row>
                    <xdr:rowOff>361950</xdr:rowOff>
                  </to>
                </anchor>
              </controlPr>
            </control>
          </mc:Choice>
        </mc:AlternateContent>
        <mc:AlternateContent xmlns:mc="http://schemas.openxmlformats.org/markup-compatibility/2006">
          <mc:Choice Requires="x14">
            <control shapeId="8216" r:id="rId11" name="Option Button 24">
              <controlPr defaultSize="0" autoFill="0" autoLine="0" autoPict="0">
                <anchor moveWithCells="1">
                  <from>
                    <xdr:col>1</xdr:col>
                    <xdr:colOff>2219325</xdr:colOff>
                    <xdr:row>3</xdr:row>
                    <xdr:rowOff>104775</xdr:rowOff>
                  </from>
                  <to>
                    <xdr:col>1</xdr:col>
                    <xdr:colOff>2571750</xdr:colOff>
                    <xdr:row>3</xdr:row>
                    <xdr:rowOff>314325</xdr:rowOff>
                  </to>
                </anchor>
              </controlPr>
            </control>
          </mc:Choice>
        </mc:AlternateContent>
        <mc:AlternateContent xmlns:mc="http://schemas.openxmlformats.org/markup-compatibility/2006">
          <mc:Choice Requires="x14">
            <control shapeId="8217" r:id="rId12" name="Group Box 25">
              <controlPr defaultSize="0" autoFill="0" autoPict="0">
                <anchor moveWithCells="1">
                  <from>
                    <xdr:col>1</xdr:col>
                    <xdr:colOff>38100</xdr:colOff>
                    <xdr:row>3</xdr:row>
                    <xdr:rowOff>9525</xdr:rowOff>
                  </from>
                  <to>
                    <xdr:col>3</xdr:col>
                    <xdr:colOff>38100</xdr:colOff>
                    <xdr:row>3</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E302"/>
  <sheetViews>
    <sheetView showGridLines="0" tabSelected="1" zoomScaleNormal="100" zoomScaleSheetLayoutView="100" workbookViewId="0">
      <selection activeCell="EN34" sqref="EN34"/>
    </sheetView>
  </sheetViews>
  <sheetFormatPr defaultColWidth="1.5" defaultRowHeight="15.75"/>
  <cols>
    <col min="1" max="52" width="1.125" style="142" customWidth="1"/>
    <col min="53" max="53" width="1.25" style="142" customWidth="1"/>
    <col min="54" max="54" width="1.125" style="142" customWidth="1"/>
    <col min="55" max="55" width="1.125" style="232" customWidth="1"/>
    <col min="56" max="125" width="1.125" style="142" customWidth="1"/>
    <col min="126" max="126" width="1.125" style="232" customWidth="1"/>
    <col min="127" max="128" width="1.125" style="142" customWidth="1"/>
    <col min="129" max="16384" width="1.5" style="142"/>
  </cols>
  <sheetData>
    <row r="1" spans="2:129">
      <c r="CX1" s="121"/>
      <c r="CY1" s="121"/>
      <c r="CZ1" s="121"/>
      <c r="DA1" s="121"/>
      <c r="DB1" s="121"/>
      <c r="DC1" s="121"/>
      <c r="DD1" s="121"/>
      <c r="DE1" s="121"/>
      <c r="DF1" s="145"/>
      <c r="DG1" s="145"/>
      <c r="DH1" s="145"/>
      <c r="DI1" s="145"/>
      <c r="DJ1" s="145"/>
      <c r="DK1" s="145"/>
      <c r="DL1" s="145"/>
      <c r="DM1" s="145"/>
      <c r="DN1" s="145"/>
      <c r="DO1" s="145"/>
      <c r="DP1" s="145"/>
      <c r="DQ1" s="311"/>
    </row>
    <row r="2" spans="2:129" ht="21.75" customHeight="1">
      <c r="CX2" s="121"/>
      <c r="CY2" s="121"/>
      <c r="CZ2" s="121"/>
      <c r="DA2" s="121"/>
      <c r="DB2" s="309"/>
      <c r="DC2" s="121"/>
      <c r="DD2" s="121"/>
      <c r="DE2" s="310"/>
      <c r="DF2" s="173"/>
      <c r="DH2" s="625" t="s">
        <v>224</v>
      </c>
      <c r="DI2" s="625"/>
      <c r="DJ2" s="625"/>
      <c r="DK2" s="625"/>
      <c r="DL2" s="625"/>
      <c r="DM2" s="625"/>
      <c r="DN2" s="625"/>
      <c r="DO2" s="625"/>
      <c r="DP2" s="379"/>
      <c r="DQ2" s="310"/>
    </row>
    <row r="3" spans="2:129" ht="13.5" customHeight="1">
      <c r="AD3" s="628" t="str">
        <f>IF(入力シート!E3=2,"賃貸保証サービス契約書（事業用）",IF(入力シート!E2=1,"家賃保証サービス契約書（個人用）",IF(入力シート!E2=2,"家賃保証サービス契約書（法人用）",IF(入力シート!E2=3,"賃貸保証サービス契約書（学生用）"))))</f>
        <v>家賃保証サービス契約書（個人用）</v>
      </c>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c r="CF3" s="629"/>
      <c r="CG3" s="629"/>
      <c r="CH3" s="629"/>
      <c r="CI3" s="629"/>
      <c r="CJ3" s="629"/>
      <c r="CK3" s="629"/>
      <c r="CL3" s="629"/>
      <c r="CM3" s="629"/>
      <c r="CN3" s="629"/>
      <c r="CO3" s="629"/>
      <c r="CP3" s="629"/>
      <c r="CQ3" s="629"/>
      <c r="CR3" s="629"/>
      <c r="CS3" s="629"/>
      <c r="CT3" s="629"/>
      <c r="CX3" s="121"/>
      <c r="CY3" s="121"/>
      <c r="CZ3" s="309"/>
      <c r="DA3" s="166"/>
      <c r="DB3" s="166"/>
      <c r="DC3" s="309"/>
      <c r="DD3" s="364"/>
      <c r="DE3" s="365"/>
      <c r="DF3" s="119"/>
      <c r="DG3" s="283"/>
      <c r="DH3" s="626" t="s">
        <v>225</v>
      </c>
      <c r="DI3" s="626"/>
      <c r="DJ3" s="626"/>
      <c r="DK3" s="626"/>
      <c r="DL3" s="626"/>
      <c r="DM3" s="626"/>
      <c r="DN3" s="626"/>
      <c r="DO3" s="626"/>
      <c r="DP3" s="283"/>
      <c r="DQ3" s="365"/>
      <c r="DR3" s="314"/>
      <c r="DS3" s="314"/>
      <c r="DT3" s="228"/>
    </row>
    <row r="4" spans="2:129" ht="10.5" customHeight="1">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629"/>
      <c r="BM4" s="629"/>
      <c r="BN4" s="629"/>
      <c r="BO4" s="629"/>
      <c r="BP4" s="629"/>
      <c r="BQ4" s="629"/>
      <c r="BR4" s="629"/>
      <c r="BS4" s="629"/>
      <c r="BT4" s="629"/>
      <c r="BU4" s="629"/>
      <c r="BV4" s="629"/>
      <c r="BW4" s="629"/>
      <c r="BX4" s="629"/>
      <c r="BY4" s="629"/>
      <c r="BZ4" s="629"/>
      <c r="CA4" s="629"/>
      <c r="CB4" s="629"/>
      <c r="CC4" s="629"/>
      <c r="CD4" s="629"/>
      <c r="CE4" s="629"/>
      <c r="CF4" s="629"/>
      <c r="CG4" s="629"/>
      <c r="CH4" s="629"/>
      <c r="CI4" s="629"/>
      <c r="CJ4" s="629"/>
      <c r="CK4" s="629"/>
      <c r="CL4" s="629"/>
      <c r="CM4" s="629"/>
      <c r="CN4" s="629"/>
      <c r="CO4" s="629"/>
      <c r="CP4" s="629"/>
      <c r="CQ4" s="629"/>
      <c r="CR4" s="629"/>
      <c r="CS4" s="629"/>
      <c r="CT4" s="629"/>
      <c r="CX4" s="121"/>
      <c r="CY4" s="121"/>
      <c r="CZ4" s="166"/>
      <c r="DA4" s="166"/>
      <c r="DB4" s="166"/>
      <c r="DC4" s="364"/>
      <c r="DD4" s="364"/>
      <c r="DE4" s="310"/>
      <c r="DH4" s="626"/>
      <c r="DI4" s="626"/>
      <c r="DJ4" s="626"/>
      <c r="DK4" s="626"/>
      <c r="DL4" s="626"/>
      <c r="DM4" s="626"/>
      <c r="DN4" s="626"/>
      <c r="DO4" s="626"/>
      <c r="DP4" s="364"/>
      <c r="DQ4" s="366"/>
      <c r="DR4" s="362"/>
      <c r="DS4" s="362"/>
      <c r="DT4" s="237"/>
    </row>
    <row r="5" spans="2:129" ht="10.5" customHeight="1">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629"/>
      <c r="BR5" s="629"/>
      <c r="BS5" s="629"/>
      <c r="BT5" s="629"/>
      <c r="BU5" s="629"/>
      <c r="BV5" s="629"/>
      <c r="BW5" s="629"/>
      <c r="BX5" s="629"/>
      <c r="BY5" s="629"/>
      <c r="BZ5" s="629"/>
      <c r="CA5" s="629"/>
      <c r="CB5" s="629"/>
      <c r="CC5" s="629"/>
      <c r="CD5" s="629"/>
      <c r="CE5" s="629"/>
      <c r="CF5" s="629"/>
      <c r="CG5" s="629"/>
      <c r="CH5" s="629"/>
      <c r="CI5" s="629"/>
      <c r="CJ5" s="629"/>
      <c r="CK5" s="629"/>
      <c r="CL5" s="629"/>
      <c r="CM5" s="629"/>
      <c r="CN5" s="629"/>
      <c r="CO5" s="629"/>
      <c r="CP5" s="629"/>
      <c r="CQ5" s="629"/>
      <c r="CR5" s="629"/>
      <c r="CS5" s="629"/>
      <c r="CT5" s="629"/>
      <c r="CX5" s="121"/>
      <c r="CY5" s="121"/>
      <c r="CZ5" s="166"/>
      <c r="DA5" s="166"/>
      <c r="DB5" s="166"/>
      <c r="DC5" s="364"/>
      <c r="DD5" s="364"/>
      <c r="DE5" s="368"/>
      <c r="DF5" s="364"/>
      <c r="DG5" s="364"/>
      <c r="DH5" s="626"/>
      <c r="DI5" s="626"/>
      <c r="DJ5" s="626"/>
      <c r="DK5" s="626"/>
      <c r="DL5" s="626"/>
      <c r="DM5" s="626"/>
      <c r="DN5" s="626"/>
      <c r="DO5" s="626"/>
      <c r="DP5" s="364"/>
      <c r="DQ5" s="366"/>
      <c r="DR5" s="362"/>
      <c r="DS5" s="362"/>
      <c r="DT5" s="237"/>
    </row>
    <row r="6" spans="2:129" ht="10.5" customHeight="1">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X6" s="121"/>
      <c r="CY6" s="121"/>
      <c r="CZ6" s="166"/>
      <c r="DA6" s="166"/>
      <c r="DB6" s="166"/>
      <c r="DC6" s="364"/>
      <c r="DD6" s="364"/>
      <c r="DE6" s="368"/>
      <c r="DF6" s="364"/>
      <c r="DG6" s="364"/>
      <c r="DH6" s="626"/>
      <c r="DI6" s="626"/>
      <c r="DJ6" s="626"/>
      <c r="DK6" s="626"/>
      <c r="DL6" s="626"/>
      <c r="DM6" s="626"/>
      <c r="DN6" s="626"/>
      <c r="DO6" s="626"/>
      <c r="DP6" s="364"/>
      <c r="DQ6" s="367"/>
      <c r="DR6" s="315"/>
      <c r="DS6" s="315"/>
      <c r="DT6" s="237"/>
    </row>
    <row r="7" spans="2:129" ht="10.5" customHeight="1">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X7" s="121"/>
      <c r="CY7" s="121"/>
      <c r="CZ7" s="166"/>
      <c r="DA7" s="166"/>
      <c r="DB7" s="166"/>
      <c r="DC7" s="364"/>
      <c r="DD7" s="364"/>
      <c r="DE7" s="368"/>
      <c r="DF7" s="364"/>
      <c r="DG7" s="364"/>
      <c r="DH7" s="626"/>
      <c r="DI7" s="626"/>
      <c r="DJ7" s="626"/>
      <c r="DK7" s="626"/>
      <c r="DL7" s="626"/>
      <c r="DM7" s="626"/>
      <c r="DN7" s="626"/>
      <c r="DO7" s="626"/>
      <c r="DP7" s="364"/>
      <c r="DQ7" s="367"/>
      <c r="DR7" s="315"/>
      <c r="DS7" s="315"/>
      <c r="DT7" s="315"/>
      <c r="DV7" s="309"/>
    </row>
    <row r="8" spans="2:129" ht="6.75" customHeight="1">
      <c r="AZ8" s="236"/>
      <c r="BC8" s="142"/>
      <c r="CX8" s="121"/>
      <c r="CY8" s="121"/>
      <c r="CZ8" s="166"/>
      <c r="DA8" s="166"/>
      <c r="DB8" s="166"/>
      <c r="DC8" s="364"/>
      <c r="DD8" s="364"/>
      <c r="DE8" s="368"/>
      <c r="DF8" s="364"/>
      <c r="DG8" s="364"/>
      <c r="DH8" s="626"/>
      <c r="DI8" s="626"/>
      <c r="DJ8" s="626"/>
      <c r="DK8" s="626"/>
      <c r="DL8" s="626"/>
      <c r="DM8" s="626"/>
      <c r="DN8" s="626"/>
      <c r="DO8" s="626"/>
      <c r="DP8" s="364"/>
      <c r="DQ8" s="310"/>
      <c r="DT8" s="229"/>
    </row>
    <row r="9" spans="2:129" ht="12.75" customHeight="1">
      <c r="AZ9" s="236"/>
      <c r="BC9" s="142"/>
      <c r="CX9" s="121"/>
      <c r="CY9" s="121"/>
      <c r="CZ9" s="166"/>
      <c r="DA9" s="166"/>
      <c r="DB9" s="166"/>
      <c r="DC9" s="364"/>
      <c r="DD9" s="364"/>
      <c r="DE9" s="368"/>
      <c r="DF9" s="364"/>
      <c r="DG9" s="364"/>
      <c r="DH9" s="626"/>
      <c r="DI9" s="626"/>
      <c r="DJ9" s="626"/>
      <c r="DK9" s="626"/>
      <c r="DL9" s="626"/>
      <c r="DM9" s="626"/>
      <c r="DN9" s="626"/>
      <c r="DO9" s="626"/>
      <c r="DP9" s="364"/>
      <c r="DQ9" s="310"/>
      <c r="DT9" s="229"/>
    </row>
    <row r="10" spans="2:129" ht="10.5" customHeight="1">
      <c r="AZ10" s="236"/>
      <c r="BC10" s="142"/>
      <c r="BR10" s="463"/>
      <c r="BS10" s="463"/>
      <c r="BT10" s="463"/>
      <c r="BU10" s="463"/>
      <c r="BV10" s="463"/>
      <c r="BW10" s="463"/>
      <c r="BX10" s="463"/>
      <c r="BY10" s="463"/>
      <c r="BZ10" s="463"/>
      <c r="CA10" s="463"/>
      <c r="CB10" s="463"/>
      <c r="CC10" s="463"/>
      <c r="CD10" s="463"/>
      <c r="CE10" s="463"/>
      <c r="CF10" s="463"/>
      <c r="CG10" s="463"/>
      <c r="CH10" s="463"/>
      <c r="CI10" s="463"/>
      <c r="CJ10" s="463"/>
      <c r="CX10" s="121"/>
      <c r="CY10" s="121"/>
      <c r="CZ10" s="121"/>
      <c r="DA10" s="121"/>
      <c r="DB10" s="121"/>
      <c r="DC10" s="121"/>
      <c r="DD10" s="121"/>
      <c r="DE10" s="144"/>
      <c r="DF10" s="145"/>
      <c r="DG10" s="145"/>
      <c r="DH10" s="627"/>
      <c r="DI10" s="627"/>
      <c r="DJ10" s="627"/>
      <c r="DK10" s="627"/>
      <c r="DL10" s="627"/>
      <c r="DM10" s="627"/>
      <c r="DN10" s="627"/>
      <c r="DO10" s="627"/>
      <c r="DP10" s="145"/>
      <c r="DQ10" s="312"/>
      <c r="DT10" s="229"/>
    </row>
    <row r="11" spans="2:129" ht="10.5" customHeight="1">
      <c r="B11" s="630" t="s">
        <v>45</v>
      </c>
      <c r="C11" s="630"/>
      <c r="D11" s="630"/>
      <c r="E11" s="630"/>
      <c r="F11" s="630"/>
      <c r="G11" s="630"/>
      <c r="H11" s="630"/>
      <c r="I11" s="630"/>
      <c r="J11" s="630"/>
      <c r="K11" s="630"/>
      <c r="L11" s="630"/>
      <c r="M11" s="630"/>
      <c r="N11" s="630"/>
      <c r="O11" s="630"/>
      <c r="P11" s="630"/>
      <c r="Q11" s="610" t="str">
        <f>IF(入力シート!B5="","",MID(入力シート!B5,1,1))</f>
        <v>2</v>
      </c>
      <c r="R11" s="610"/>
      <c r="S11" s="610"/>
      <c r="T11" s="610"/>
      <c r="U11" s="610"/>
      <c r="V11" s="610"/>
      <c r="W11" s="610" t="str">
        <f>IF(入力シート!B5="","",MID(入力シート!B5,2,1))</f>
        <v>3</v>
      </c>
      <c r="X11" s="610"/>
      <c r="Y11" s="610"/>
      <c r="Z11" s="610"/>
      <c r="AA11" s="610"/>
      <c r="AB11" s="610"/>
      <c r="AC11" s="610" t="str">
        <f>IF(入力シート!B5="","",MID(入力シート!B5,3,1))</f>
        <v>4</v>
      </c>
      <c r="AD11" s="610"/>
      <c r="AE11" s="610"/>
      <c r="AF11" s="610"/>
      <c r="AG11" s="610"/>
      <c r="AH11" s="610"/>
      <c r="AI11" s="610" t="str">
        <f>IF(入力シート!B5="","",MID(入力シート!B5,4,1))</f>
        <v>1</v>
      </c>
      <c r="AJ11" s="610"/>
      <c r="AK11" s="610"/>
      <c r="AL11" s="610"/>
      <c r="AM11" s="610"/>
      <c r="AN11" s="610"/>
      <c r="AO11" s="610" t="str">
        <f>IF(入力シート!B5="","",MID(入力シート!B5,5,1))</f>
        <v>5</v>
      </c>
      <c r="AP11" s="610"/>
      <c r="AQ11" s="610"/>
      <c r="AR11" s="610"/>
      <c r="AS11" s="610"/>
      <c r="AT11" s="610"/>
      <c r="AU11" s="610" t="str">
        <f>IF(入力シート!B5="","",MID(入力シート!B5,6,1))</f>
        <v>9</v>
      </c>
      <c r="AV11" s="610"/>
      <c r="AW11" s="610"/>
      <c r="AX11" s="610"/>
      <c r="AY11" s="610"/>
      <c r="AZ11" s="610"/>
      <c r="BA11" s="610" t="str">
        <f>IF(入力シート!B5="","",MID(入力シート!B5,7,1))</f>
        <v>7</v>
      </c>
      <c r="BB11" s="610"/>
      <c r="BC11" s="610"/>
      <c r="BD11" s="610"/>
      <c r="BE11" s="610"/>
      <c r="BF11" s="610"/>
      <c r="BR11" s="463"/>
      <c r="BS11" s="463"/>
      <c r="BT11" s="463"/>
      <c r="BU11" s="463"/>
      <c r="BV11" s="463"/>
      <c r="BW11" s="463"/>
      <c r="BX11" s="463"/>
      <c r="BY11" s="463"/>
      <c r="BZ11" s="463"/>
      <c r="CA11" s="463"/>
      <c r="CB11" s="463"/>
      <c r="CC11" s="463"/>
      <c r="CD11" s="463"/>
      <c r="CE11" s="463"/>
      <c r="CF11" s="463"/>
      <c r="CG11" s="463"/>
      <c r="CH11" s="463"/>
      <c r="CI11" s="463"/>
      <c r="CJ11" s="463"/>
      <c r="CO11" s="236"/>
      <c r="CP11" s="236"/>
      <c r="CQ11" s="236"/>
      <c r="CR11" s="236"/>
      <c r="CS11" s="236"/>
      <c r="CT11" s="236"/>
      <c r="DC11" s="237"/>
      <c r="DD11" s="237"/>
      <c r="DE11" s="237"/>
      <c r="DF11" s="237"/>
      <c r="DG11" s="237"/>
      <c r="DH11" s="237"/>
      <c r="DI11" s="237"/>
      <c r="DJ11" s="237"/>
      <c r="DK11" s="237"/>
      <c r="DL11" s="237"/>
      <c r="DM11" s="237"/>
      <c r="DN11" s="237"/>
      <c r="DO11" s="237"/>
      <c r="DP11" s="237"/>
      <c r="DQ11" s="237"/>
      <c r="DR11" s="237"/>
      <c r="DS11" s="237"/>
      <c r="DT11" s="237"/>
    </row>
    <row r="12" spans="2:129" ht="9" customHeight="1">
      <c r="B12" s="631"/>
      <c r="C12" s="631"/>
      <c r="D12" s="631"/>
      <c r="E12" s="631"/>
      <c r="F12" s="631"/>
      <c r="G12" s="631"/>
      <c r="H12" s="631"/>
      <c r="I12" s="631"/>
      <c r="J12" s="631"/>
      <c r="K12" s="631"/>
      <c r="L12" s="631"/>
      <c r="M12" s="631"/>
      <c r="N12" s="631"/>
      <c r="O12" s="631"/>
      <c r="P12" s="63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1"/>
      <c r="AY12" s="611"/>
      <c r="AZ12" s="611"/>
      <c r="BA12" s="611"/>
      <c r="BB12" s="611"/>
      <c r="BC12" s="611"/>
      <c r="BD12" s="611"/>
      <c r="BE12" s="611"/>
      <c r="BF12" s="611"/>
      <c r="BG12" s="283"/>
      <c r="BH12" s="283"/>
      <c r="BI12" s="283"/>
      <c r="BJ12" s="283"/>
      <c r="BK12" s="283"/>
      <c r="BL12" s="283"/>
      <c r="BM12" s="283"/>
      <c r="BN12" s="283"/>
      <c r="BO12" s="283"/>
      <c r="BP12" s="283"/>
      <c r="BQ12" s="283"/>
      <c r="BR12" s="464"/>
      <c r="BS12" s="464"/>
      <c r="BT12" s="464"/>
      <c r="BU12" s="464"/>
      <c r="BV12" s="464"/>
      <c r="BW12" s="464"/>
      <c r="BX12" s="464"/>
      <c r="BY12" s="464"/>
      <c r="BZ12" s="464"/>
      <c r="CA12" s="464"/>
      <c r="CB12" s="464"/>
      <c r="CC12" s="464"/>
      <c r="CD12" s="464"/>
      <c r="CE12" s="464"/>
      <c r="CF12" s="464"/>
      <c r="CG12" s="464"/>
      <c r="CH12" s="464"/>
      <c r="CI12" s="464"/>
      <c r="CJ12" s="464"/>
      <c r="CK12" s="283"/>
      <c r="CL12" s="283"/>
      <c r="CM12" s="283"/>
      <c r="CN12" s="283"/>
      <c r="CO12" s="633" t="s">
        <v>6</v>
      </c>
      <c r="CP12" s="634"/>
      <c r="CQ12" s="634"/>
      <c r="CR12" s="634"/>
      <c r="CS12" s="634"/>
      <c r="CT12" s="634"/>
      <c r="CU12" s="635"/>
      <c r="CV12" s="230"/>
      <c r="CW12" s="642">
        <f>IF(入力シート!B6="","",入力シート!B6)</f>
        <v>42978</v>
      </c>
      <c r="CX12" s="642"/>
      <c r="CY12" s="642"/>
      <c r="CZ12" s="642"/>
      <c r="DA12" s="642"/>
      <c r="DB12" s="642"/>
      <c r="DC12" s="642"/>
      <c r="DD12" s="642"/>
      <c r="DE12" s="642"/>
      <c r="DF12" s="642"/>
      <c r="DG12" s="642"/>
      <c r="DH12" s="642"/>
      <c r="DI12" s="642"/>
      <c r="DJ12" s="642"/>
      <c r="DK12" s="642"/>
      <c r="DL12" s="642"/>
      <c r="DM12" s="642"/>
      <c r="DN12" s="642"/>
      <c r="DO12" s="642"/>
      <c r="DP12" s="642"/>
      <c r="DQ12" s="642"/>
      <c r="DR12" s="642"/>
      <c r="DS12" s="143"/>
      <c r="DT12" s="121"/>
    </row>
    <row r="13" spans="2:129" ht="9" customHeight="1">
      <c r="B13" s="631"/>
      <c r="C13" s="631"/>
      <c r="D13" s="631"/>
      <c r="E13" s="631"/>
      <c r="F13" s="631"/>
      <c r="G13" s="631"/>
      <c r="H13" s="631"/>
      <c r="I13" s="631"/>
      <c r="J13" s="631"/>
      <c r="K13" s="631"/>
      <c r="L13" s="631"/>
      <c r="M13" s="631"/>
      <c r="N13" s="631"/>
      <c r="O13" s="631"/>
      <c r="P13" s="63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636"/>
      <c r="CP13" s="637"/>
      <c r="CQ13" s="637"/>
      <c r="CR13" s="637"/>
      <c r="CS13" s="637"/>
      <c r="CT13" s="637"/>
      <c r="CU13" s="638"/>
      <c r="CV13" s="309"/>
      <c r="CW13" s="643"/>
      <c r="CX13" s="643"/>
      <c r="CY13" s="643"/>
      <c r="CZ13" s="643"/>
      <c r="DA13" s="643"/>
      <c r="DB13" s="643"/>
      <c r="DC13" s="643"/>
      <c r="DD13" s="643"/>
      <c r="DE13" s="643"/>
      <c r="DF13" s="643"/>
      <c r="DG13" s="643"/>
      <c r="DH13" s="643"/>
      <c r="DI13" s="643"/>
      <c r="DJ13" s="643"/>
      <c r="DK13" s="643"/>
      <c r="DL13" s="643"/>
      <c r="DM13" s="643"/>
      <c r="DN13" s="643"/>
      <c r="DO13" s="643"/>
      <c r="DP13" s="643"/>
      <c r="DQ13" s="643"/>
      <c r="DR13" s="643"/>
      <c r="DS13" s="144"/>
      <c r="DT13" s="121"/>
      <c r="DV13" s="309"/>
    </row>
    <row r="14" spans="2:129" ht="9" customHeight="1">
      <c r="B14" s="631"/>
      <c r="C14" s="631"/>
      <c r="D14" s="631"/>
      <c r="E14" s="631"/>
      <c r="F14" s="631"/>
      <c r="G14" s="631"/>
      <c r="H14" s="631"/>
      <c r="I14" s="631"/>
      <c r="J14" s="631"/>
      <c r="K14" s="631"/>
      <c r="L14" s="631"/>
      <c r="M14" s="631"/>
      <c r="N14" s="631"/>
      <c r="O14" s="631"/>
      <c r="P14" s="63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1"/>
      <c r="AY14" s="611"/>
      <c r="AZ14" s="611"/>
      <c r="BA14" s="611"/>
      <c r="BB14" s="611"/>
      <c r="BC14" s="611"/>
      <c r="BD14" s="611"/>
      <c r="BE14" s="611"/>
      <c r="BF14" s="611"/>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636"/>
      <c r="CP14" s="637"/>
      <c r="CQ14" s="637"/>
      <c r="CR14" s="637"/>
      <c r="CS14" s="637"/>
      <c r="CT14" s="637"/>
      <c r="CU14" s="638"/>
      <c r="CV14" s="121"/>
      <c r="CW14" s="643"/>
      <c r="CX14" s="643"/>
      <c r="CY14" s="643"/>
      <c r="CZ14" s="643"/>
      <c r="DA14" s="643"/>
      <c r="DB14" s="643"/>
      <c r="DC14" s="643"/>
      <c r="DD14" s="643"/>
      <c r="DE14" s="643"/>
      <c r="DF14" s="643"/>
      <c r="DG14" s="643"/>
      <c r="DH14" s="643"/>
      <c r="DI14" s="643"/>
      <c r="DJ14" s="643"/>
      <c r="DK14" s="643"/>
      <c r="DL14" s="643"/>
      <c r="DM14" s="643"/>
      <c r="DN14" s="643"/>
      <c r="DO14" s="643"/>
      <c r="DP14" s="643"/>
      <c r="DQ14" s="643"/>
      <c r="DR14" s="643"/>
      <c r="DS14" s="144"/>
      <c r="DT14" s="121"/>
      <c r="DU14" s="119"/>
      <c r="DV14" s="119"/>
      <c r="DW14" s="119"/>
      <c r="DX14" s="119"/>
      <c r="DY14" s="119"/>
    </row>
    <row r="15" spans="2:129" ht="9" customHeight="1">
      <c r="B15" s="632"/>
      <c r="C15" s="632"/>
      <c r="D15" s="632"/>
      <c r="E15" s="632"/>
      <c r="F15" s="632"/>
      <c r="G15" s="632"/>
      <c r="H15" s="632"/>
      <c r="I15" s="632"/>
      <c r="J15" s="632"/>
      <c r="K15" s="632"/>
      <c r="L15" s="632"/>
      <c r="M15" s="632"/>
      <c r="N15" s="632"/>
      <c r="O15" s="632"/>
      <c r="P15" s="63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639"/>
      <c r="CP15" s="640"/>
      <c r="CQ15" s="640"/>
      <c r="CR15" s="640"/>
      <c r="CS15" s="640"/>
      <c r="CT15" s="640"/>
      <c r="CU15" s="641"/>
      <c r="CV15" s="145"/>
      <c r="CW15" s="644"/>
      <c r="CX15" s="644"/>
      <c r="CY15" s="644"/>
      <c r="CZ15" s="644"/>
      <c r="DA15" s="644"/>
      <c r="DB15" s="644"/>
      <c r="DC15" s="644"/>
      <c r="DD15" s="644"/>
      <c r="DE15" s="644"/>
      <c r="DF15" s="644"/>
      <c r="DG15" s="644"/>
      <c r="DH15" s="644"/>
      <c r="DI15" s="644"/>
      <c r="DJ15" s="644"/>
      <c r="DK15" s="644"/>
      <c r="DL15" s="644"/>
      <c r="DM15" s="644"/>
      <c r="DN15" s="644"/>
      <c r="DO15" s="644"/>
      <c r="DP15" s="644"/>
      <c r="DQ15" s="644"/>
      <c r="DR15" s="644"/>
      <c r="DS15" s="146"/>
      <c r="DT15" s="121"/>
      <c r="DW15" s="119"/>
      <c r="DX15" s="119"/>
      <c r="DY15" s="119"/>
    </row>
    <row r="16" spans="2:129" ht="10.5" customHeight="1">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row>
    <row r="17" spans="2:126" s="147" customFormat="1" ht="9" customHeight="1">
      <c r="B17" s="561" t="s">
        <v>9</v>
      </c>
      <c r="C17" s="562"/>
      <c r="D17" s="562"/>
      <c r="E17" s="562"/>
      <c r="F17" s="562"/>
      <c r="G17" s="563"/>
      <c r="H17" s="570" t="s">
        <v>40</v>
      </c>
      <c r="I17" s="570"/>
      <c r="J17" s="570"/>
      <c r="K17" s="570"/>
      <c r="L17" s="570"/>
      <c r="M17" s="570"/>
      <c r="N17" s="570"/>
      <c r="O17" s="570"/>
      <c r="P17" s="570"/>
      <c r="Q17" s="570"/>
      <c r="R17" s="570"/>
      <c r="S17" s="570"/>
      <c r="T17" s="570"/>
      <c r="U17" s="570"/>
      <c r="V17" s="570"/>
      <c r="W17" s="571"/>
      <c r="X17" s="148"/>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1"/>
      <c r="DT17" s="152"/>
      <c r="DV17" s="152"/>
    </row>
    <row r="18" spans="2:126" s="147" customFormat="1" ht="9" customHeight="1">
      <c r="B18" s="564"/>
      <c r="C18" s="565"/>
      <c r="D18" s="565"/>
      <c r="E18" s="565"/>
      <c r="F18" s="565"/>
      <c r="G18" s="566"/>
      <c r="H18" s="570"/>
      <c r="I18" s="570"/>
      <c r="J18" s="570"/>
      <c r="K18" s="570"/>
      <c r="L18" s="570"/>
      <c r="M18" s="570"/>
      <c r="N18" s="570"/>
      <c r="O18" s="570"/>
      <c r="P18" s="570"/>
      <c r="Q18" s="570"/>
      <c r="R18" s="570"/>
      <c r="S18" s="570"/>
      <c r="T18" s="570"/>
      <c r="U18" s="570"/>
      <c r="V18" s="570"/>
      <c r="W18" s="571"/>
      <c r="X18" s="153"/>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5"/>
      <c r="DT18" s="152"/>
      <c r="DV18" s="152"/>
    </row>
    <row r="19" spans="2:126" s="147" customFormat="1" ht="9" customHeight="1">
      <c r="B19" s="564"/>
      <c r="C19" s="565"/>
      <c r="D19" s="565"/>
      <c r="E19" s="565"/>
      <c r="F19" s="565"/>
      <c r="G19" s="566"/>
      <c r="H19" s="156"/>
      <c r="I19" s="157"/>
      <c r="J19" s="157"/>
      <c r="K19" s="157"/>
      <c r="L19" s="157"/>
      <c r="M19" s="157"/>
      <c r="N19" s="157"/>
      <c r="O19" s="157"/>
      <c r="P19" s="157"/>
      <c r="Q19" s="157"/>
      <c r="R19" s="157"/>
      <c r="S19" s="157"/>
      <c r="T19" s="157"/>
      <c r="U19" s="157"/>
      <c r="V19" s="157"/>
      <c r="W19" s="158"/>
      <c r="X19" s="159"/>
      <c r="Y19" s="119"/>
      <c r="Z19" s="232"/>
      <c r="AA19" s="232"/>
      <c r="AB19" s="232"/>
      <c r="AC19" s="232"/>
      <c r="AD19" s="121"/>
      <c r="AE19" s="121"/>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60"/>
      <c r="CH19" s="160"/>
      <c r="CI19" s="160"/>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2"/>
      <c r="DT19" s="152"/>
      <c r="DV19" s="152"/>
    </row>
    <row r="20" spans="2:126" s="163" customFormat="1" ht="9" customHeight="1">
      <c r="B20" s="564"/>
      <c r="C20" s="565"/>
      <c r="D20" s="565"/>
      <c r="E20" s="565"/>
      <c r="F20" s="565"/>
      <c r="G20" s="566"/>
      <c r="H20" s="231"/>
      <c r="I20" s="624" t="s">
        <v>66</v>
      </c>
      <c r="J20" s="624"/>
      <c r="K20" s="624"/>
      <c r="L20" s="624"/>
      <c r="M20" s="624"/>
      <c r="N20" s="624"/>
      <c r="O20" s="624"/>
      <c r="P20" s="624"/>
      <c r="Q20" s="624"/>
      <c r="R20" s="624"/>
      <c r="S20" s="624"/>
      <c r="T20" s="624"/>
      <c r="U20" s="624"/>
      <c r="V20" s="624"/>
      <c r="W20" s="144"/>
      <c r="X20" s="232"/>
      <c r="Y20" s="232"/>
      <c r="Z20" s="645" t="str">
        <f>IF(入力シート!B7="","",入力シート!B7)</f>
        <v>神奈川県湘南区湘南町1-2-3</v>
      </c>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X20" s="645"/>
      <c r="AY20" s="645"/>
      <c r="AZ20" s="645"/>
      <c r="BA20" s="645"/>
      <c r="BB20" s="645"/>
      <c r="BC20" s="645"/>
      <c r="BD20" s="645"/>
      <c r="BE20" s="645"/>
      <c r="BF20" s="645"/>
      <c r="BG20" s="645"/>
      <c r="BH20" s="645"/>
      <c r="BI20" s="645"/>
      <c r="BJ20" s="645"/>
      <c r="BK20" s="645"/>
      <c r="BL20" s="645"/>
      <c r="BM20" s="645"/>
      <c r="BN20" s="645"/>
      <c r="BO20" s="645"/>
      <c r="BP20" s="645"/>
      <c r="BQ20" s="645"/>
      <c r="BR20" s="645"/>
      <c r="BS20" s="645"/>
      <c r="BT20" s="645"/>
      <c r="BU20" s="645"/>
      <c r="BV20" s="645"/>
      <c r="BW20" s="645"/>
      <c r="BX20" s="645"/>
      <c r="BY20" s="645"/>
      <c r="BZ20" s="645"/>
      <c r="CA20" s="645"/>
      <c r="CB20" s="645"/>
      <c r="CC20" s="645"/>
      <c r="CD20" s="645"/>
      <c r="CE20" s="645"/>
      <c r="CF20" s="645"/>
      <c r="CG20" s="645"/>
      <c r="CH20" s="645"/>
      <c r="CI20" s="645"/>
      <c r="CJ20" s="645"/>
      <c r="CK20" s="645"/>
      <c r="CL20" s="645"/>
      <c r="CM20" s="645"/>
      <c r="CN20" s="645"/>
      <c r="CO20" s="645"/>
      <c r="CP20" s="645"/>
      <c r="CQ20" s="645"/>
      <c r="CR20" s="645"/>
      <c r="CS20" s="645"/>
      <c r="CT20" s="645"/>
      <c r="CU20" s="645"/>
      <c r="CV20" s="645"/>
      <c r="CW20" s="645"/>
      <c r="CX20" s="645"/>
      <c r="CY20" s="645"/>
      <c r="CZ20" s="645"/>
      <c r="DA20" s="645"/>
      <c r="DB20" s="645"/>
      <c r="DC20" s="645"/>
      <c r="DD20" s="645"/>
      <c r="DE20" s="645"/>
      <c r="DF20" s="645"/>
      <c r="DG20" s="645"/>
      <c r="DH20" s="645"/>
      <c r="DI20" s="645"/>
      <c r="DJ20" s="645"/>
      <c r="DK20" s="645"/>
      <c r="DL20" s="645"/>
      <c r="DM20" s="645"/>
      <c r="DN20" s="645"/>
      <c r="DO20" s="645"/>
      <c r="DP20" s="645"/>
      <c r="DQ20" s="645"/>
      <c r="DR20" s="645"/>
      <c r="DS20" s="164"/>
      <c r="DT20" s="165"/>
      <c r="DV20" s="165"/>
    </row>
    <row r="21" spans="2:126" s="163" customFormat="1" ht="9" customHeight="1">
      <c r="B21" s="564"/>
      <c r="C21" s="565"/>
      <c r="D21" s="565"/>
      <c r="E21" s="565"/>
      <c r="F21" s="565"/>
      <c r="G21" s="566"/>
      <c r="H21" s="231"/>
      <c r="I21" s="624"/>
      <c r="J21" s="624"/>
      <c r="K21" s="624"/>
      <c r="L21" s="624"/>
      <c r="M21" s="624"/>
      <c r="N21" s="624"/>
      <c r="O21" s="624"/>
      <c r="P21" s="624"/>
      <c r="Q21" s="624"/>
      <c r="R21" s="624"/>
      <c r="S21" s="624"/>
      <c r="T21" s="624"/>
      <c r="U21" s="624"/>
      <c r="V21" s="624"/>
      <c r="W21" s="233"/>
      <c r="X21" s="232"/>
      <c r="Y21" s="232"/>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5"/>
      <c r="BJ21" s="645"/>
      <c r="BK21" s="645"/>
      <c r="BL21" s="645"/>
      <c r="BM21" s="645"/>
      <c r="BN21" s="645"/>
      <c r="BO21" s="645"/>
      <c r="BP21" s="645"/>
      <c r="BQ21" s="645"/>
      <c r="BR21" s="645"/>
      <c r="BS21" s="645"/>
      <c r="BT21" s="645"/>
      <c r="BU21" s="645"/>
      <c r="BV21" s="645"/>
      <c r="BW21" s="645"/>
      <c r="BX21" s="645"/>
      <c r="BY21" s="645"/>
      <c r="BZ21" s="645"/>
      <c r="CA21" s="645"/>
      <c r="CB21" s="645"/>
      <c r="CC21" s="645"/>
      <c r="CD21" s="645"/>
      <c r="CE21" s="645"/>
      <c r="CF21" s="645"/>
      <c r="CG21" s="645"/>
      <c r="CH21" s="645"/>
      <c r="CI21" s="645"/>
      <c r="CJ21" s="645"/>
      <c r="CK21" s="645"/>
      <c r="CL21" s="645"/>
      <c r="CM21" s="645"/>
      <c r="CN21" s="645"/>
      <c r="CO21" s="645"/>
      <c r="CP21" s="645"/>
      <c r="CQ21" s="645"/>
      <c r="CR21" s="645"/>
      <c r="CS21" s="645"/>
      <c r="CT21" s="645"/>
      <c r="CU21" s="645"/>
      <c r="CV21" s="645"/>
      <c r="CW21" s="645"/>
      <c r="CX21" s="645"/>
      <c r="CY21" s="645"/>
      <c r="CZ21" s="645"/>
      <c r="DA21" s="645"/>
      <c r="DB21" s="645"/>
      <c r="DC21" s="645"/>
      <c r="DD21" s="645"/>
      <c r="DE21" s="645"/>
      <c r="DF21" s="645"/>
      <c r="DG21" s="645"/>
      <c r="DH21" s="645"/>
      <c r="DI21" s="645"/>
      <c r="DJ21" s="645"/>
      <c r="DK21" s="645"/>
      <c r="DL21" s="645"/>
      <c r="DM21" s="645"/>
      <c r="DN21" s="645"/>
      <c r="DO21" s="645"/>
      <c r="DP21" s="645"/>
      <c r="DQ21" s="645"/>
      <c r="DR21" s="645"/>
      <c r="DS21" s="164"/>
      <c r="DT21" s="165"/>
      <c r="DU21" s="166"/>
      <c r="DV21" s="166"/>
    </row>
    <row r="22" spans="2:126" s="163" customFormat="1" ht="9" customHeight="1">
      <c r="B22" s="564"/>
      <c r="C22" s="565"/>
      <c r="D22" s="565"/>
      <c r="E22" s="565"/>
      <c r="F22" s="565"/>
      <c r="G22" s="566"/>
      <c r="H22" s="231"/>
      <c r="I22" s="624"/>
      <c r="J22" s="624"/>
      <c r="K22" s="624"/>
      <c r="L22" s="624"/>
      <c r="M22" s="624"/>
      <c r="N22" s="624"/>
      <c r="O22" s="624"/>
      <c r="P22" s="624"/>
      <c r="Q22" s="624"/>
      <c r="R22" s="624"/>
      <c r="S22" s="624"/>
      <c r="T22" s="624"/>
      <c r="U22" s="624"/>
      <c r="V22" s="624"/>
      <c r="W22" s="233"/>
      <c r="X22" s="232"/>
      <c r="Y22" s="232"/>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X22" s="645"/>
      <c r="AY22" s="645"/>
      <c r="AZ22" s="645"/>
      <c r="BA22" s="645"/>
      <c r="BB22" s="645"/>
      <c r="BC22" s="645"/>
      <c r="BD22" s="645"/>
      <c r="BE22" s="645"/>
      <c r="BF22" s="645"/>
      <c r="BG22" s="645"/>
      <c r="BH22" s="645"/>
      <c r="BI22" s="645"/>
      <c r="BJ22" s="645"/>
      <c r="BK22" s="645"/>
      <c r="BL22" s="645"/>
      <c r="BM22" s="645"/>
      <c r="BN22" s="645"/>
      <c r="BO22" s="645"/>
      <c r="BP22" s="645"/>
      <c r="BQ22" s="645"/>
      <c r="BR22" s="645"/>
      <c r="BS22" s="645"/>
      <c r="BT22" s="645"/>
      <c r="BU22" s="645"/>
      <c r="BV22" s="645"/>
      <c r="BW22" s="645"/>
      <c r="BX22" s="645"/>
      <c r="BY22" s="645"/>
      <c r="BZ22" s="645"/>
      <c r="CA22" s="645"/>
      <c r="CB22" s="645"/>
      <c r="CC22" s="645"/>
      <c r="CD22" s="645"/>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164"/>
      <c r="DT22" s="165"/>
      <c r="DU22" s="166"/>
      <c r="DV22" s="166"/>
    </row>
    <row r="23" spans="2:126" s="163" customFormat="1" ht="9" customHeight="1">
      <c r="B23" s="564"/>
      <c r="C23" s="565"/>
      <c r="D23" s="565"/>
      <c r="E23" s="565"/>
      <c r="F23" s="565"/>
      <c r="G23" s="566"/>
      <c r="H23" s="231"/>
      <c r="I23" s="624"/>
      <c r="J23" s="624"/>
      <c r="K23" s="624"/>
      <c r="L23" s="624"/>
      <c r="M23" s="624"/>
      <c r="N23" s="624"/>
      <c r="O23" s="624"/>
      <c r="P23" s="624"/>
      <c r="Q23" s="624"/>
      <c r="R23" s="624"/>
      <c r="S23" s="624"/>
      <c r="T23" s="624"/>
      <c r="U23" s="624"/>
      <c r="V23" s="624"/>
      <c r="W23" s="144"/>
      <c r="X23" s="121"/>
      <c r="Y23" s="121"/>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45"/>
      <c r="CJ23" s="645"/>
      <c r="CK23" s="645"/>
      <c r="CL23" s="645"/>
      <c r="CM23" s="645"/>
      <c r="CN23" s="645"/>
      <c r="CO23" s="645"/>
      <c r="CP23" s="645"/>
      <c r="CQ23" s="645"/>
      <c r="CR23" s="645"/>
      <c r="CS23" s="645"/>
      <c r="CT23" s="645"/>
      <c r="CU23" s="645"/>
      <c r="CV23" s="645"/>
      <c r="CW23" s="645"/>
      <c r="CX23" s="645"/>
      <c r="CY23" s="645"/>
      <c r="CZ23" s="645"/>
      <c r="DA23" s="645"/>
      <c r="DB23" s="645"/>
      <c r="DC23" s="645"/>
      <c r="DD23" s="645"/>
      <c r="DE23" s="645"/>
      <c r="DF23" s="645"/>
      <c r="DG23" s="645"/>
      <c r="DH23" s="645"/>
      <c r="DI23" s="645"/>
      <c r="DJ23" s="645"/>
      <c r="DK23" s="645"/>
      <c r="DL23" s="645"/>
      <c r="DM23" s="645"/>
      <c r="DN23" s="645"/>
      <c r="DO23" s="645"/>
      <c r="DP23" s="645"/>
      <c r="DQ23" s="645"/>
      <c r="DR23" s="645"/>
      <c r="DS23" s="164"/>
      <c r="DT23" s="165"/>
      <c r="DU23" s="167"/>
      <c r="DV23" s="167"/>
    </row>
    <row r="24" spans="2:126" s="163" customFormat="1" ht="9" customHeight="1">
      <c r="B24" s="564"/>
      <c r="C24" s="565"/>
      <c r="D24" s="565"/>
      <c r="E24" s="565"/>
      <c r="F24" s="565"/>
      <c r="G24" s="566"/>
      <c r="H24" s="234"/>
      <c r="I24" s="168"/>
      <c r="J24" s="168"/>
      <c r="K24" s="168"/>
      <c r="L24" s="168"/>
      <c r="M24" s="168"/>
      <c r="N24" s="168"/>
      <c r="O24" s="168"/>
      <c r="P24" s="168"/>
      <c r="Q24" s="168"/>
      <c r="R24" s="168"/>
      <c r="S24" s="168"/>
      <c r="T24" s="168"/>
      <c r="U24" s="168"/>
      <c r="V24" s="168"/>
      <c r="W24" s="146"/>
      <c r="X24" s="145"/>
      <c r="Y24" s="145"/>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70"/>
      <c r="AV24" s="170"/>
      <c r="AW24" s="170"/>
      <c r="AX24" s="170"/>
      <c r="AY24" s="171"/>
      <c r="AZ24" s="171"/>
      <c r="BA24" s="171"/>
      <c r="BB24" s="171"/>
      <c r="BC24" s="171"/>
      <c r="BD24" s="171"/>
      <c r="BE24" s="171"/>
      <c r="BF24" s="171"/>
      <c r="BG24" s="171"/>
      <c r="BH24" s="169"/>
      <c r="BI24" s="169"/>
      <c r="BJ24" s="169"/>
      <c r="BK24" s="169"/>
      <c r="BL24" s="169"/>
      <c r="BM24" s="169"/>
      <c r="BN24" s="169"/>
      <c r="BO24" s="169"/>
      <c r="BP24" s="169"/>
      <c r="BQ24" s="169"/>
      <c r="BR24" s="169"/>
      <c r="BS24" s="169"/>
      <c r="BT24" s="169"/>
      <c r="BU24" s="169"/>
      <c r="BV24" s="169"/>
      <c r="BW24" s="169"/>
      <c r="BX24" s="169"/>
      <c r="BY24" s="171"/>
      <c r="BZ24" s="171"/>
      <c r="CA24" s="171"/>
      <c r="CB24" s="171"/>
      <c r="CC24" s="171"/>
      <c r="CD24" s="171"/>
      <c r="CE24" s="171"/>
      <c r="CF24" s="171"/>
      <c r="CG24" s="171"/>
      <c r="CH24" s="171"/>
      <c r="DS24" s="172"/>
      <c r="DT24" s="165"/>
      <c r="DU24" s="167"/>
      <c r="DV24" s="167"/>
    </row>
    <row r="25" spans="2:126" s="163" customFormat="1" ht="9" customHeight="1">
      <c r="B25" s="564"/>
      <c r="C25" s="565"/>
      <c r="D25" s="565"/>
      <c r="E25" s="565"/>
      <c r="F25" s="565"/>
      <c r="G25" s="566"/>
      <c r="H25" s="570" t="s">
        <v>40</v>
      </c>
      <c r="I25" s="570"/>
      <c r="J25" s="570"/>
      <c r="K25" s="570"/>
      <c r="L25" s="570"/>
      <c r="M25" s="570"/>
      <c r="N25" s="570"/>
      <c r="O25" s="570"/>
      <c r="P25" s="570"/>
      <c r="Q25" s="570"/>
      <c r="R25" s="570"/>
      <c r="S25" s="570"/>
      <c r="T25" s="570"/>
      <c r="U25" s="570"/>
      <c r="V25" s="570"/>
      <c r="W25" s="571"/>
      <c r="X25" s="148"/>
      <c r="Y25" s="149"/>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19"/>
      <c r="AV25" s="119"/>
      <c r="AW25" s="119"/>
      <c r="AX25" s="119"/>
      <c r="AY25" s="119"/>
      <c r="AZ25" s="119"/>
      <c r="BA25" s="119"/>
      <c r="BB25" s="119"/>
      <c r="BC25" s="119"/>
      <c r="BD25" s="165"/>
      <c r="BE25" s="174"/>
      <c r="BF25" s="174"/>
      <c r="BG25" s="174"/>
      <c r="BH25" s="119"/>
      <c r="BI25" s="119"/>
      <c r="BJ25" s="119"/>
      <c r="BK25" s="119"/>
      <c r="BL25" s="173"/>
      <c r="BM25" s="173"/>
      <c r="BN25" s="173"/>
      <c r="BO25" s="173"/>
      <c r="BP25" s="173"/>
      <c r="BQ25" s="173"/>
      <c r="BR25" s="230"/>
      <c r="BS25" s="230"/>
      <c r="BT25" s="175"/>
      <c r="BU25" s="175"/>
      <c r="BV25" s="175"/>
      <c r="BW25" s="175"/>
      <c r="BX25" s="175"/>
      <c r="BY25" s="175"/>
      <c r="BZ25" s="175"/>
      <c r="CA25" s="174"/>
      <c r="CB25" s="174"/>
      <c r="CC25" s="174"/>
      <c r="CD25" s="174"/>
      <c r="CE25" s="174"/>
      <c r="CF25" s="174"/>
      <c r="CG25" s="174"/>
      <c r="CH25" s="174"/>
      <c r="CI25" s="174"/>
      <c r="CJ25" s="176"/>
      <c r="CK25" s="517" t="s">
        <v>62</v>
      </c>
      <c r="CL25" s="646"/>
      <c r="CM25" s="646"/>
      <c r="CN25" s="646"/>
      <c r="CO25" s="646"/>
      <c r="CP25" s="646"/>
      <c r="CQ25" s="646"/>
      <c r="CR25" s="646"/>
      <c r="CS25" s="647"/>
      <c r="CT25" s="177"/>
      <c r="CU25" s="654">
        <f>IF(入力シート!B9="","",入力シート!B9)</f>
        <v>42974</v>
      </c>
      <c r="CV25" s="654"/>
      <c r="CW25" s="654"/>
      <c r="CX25" s="654"/>
      <c r="CY25" s="654"/>
      <c r="CZ25" s="654"/>
      <c r="DA25" s="654"/>
      <c r="DB25" s="654"/>
      <c r="DC25" s="654"/>
      <c r="DD25" s="654"/>
      <c r="DE25" s="654"/>
      <c r="DF25" s="654"/>
      <c r="DG25" s="654"/>
      <c r="DH25" s="654"/>
      <c r="DI25" s="654"/>
      <c r="DJ25" s="654"/>
      <c r="DK25" s="654"/>
      <c r="DL25" s="654"/>
      <c r="DM25" s="654"/>
      <c r="DN25" s="654"/>
      <c r="DO25" s="656" t="s">
        <v>25</v>
      </c>
      <c r="DP25" s="656"/>
      <c r="DQ25" s="656"/>
      <c r="DR25" s="656"/>
      <c r="DS25" s="657"/>
      <c r="DT25" s="240"/>
      <c r="DU25" s="167"/>
      <c r="DV25" s="167"/>
    </row>
    <row r="26" spans="2:126" s="163" customFormat="1" ht="9" customHeight="1">
      <c r="B26" s="564"/>
      <c r="C26" s="565"/>
      <c r="D26" s="565"/>
      <c r="E26" s="565"/>
      <c r="F26" s="565"/>
      <c r="G26" s="566"/>
      <c r="H26" s="570"/>
      <c r="I26" s="570"/>
      <c r="J26" s="570"/>
      <c r="K26" s="570"/>
      <c r="L26" s="570"/>
      <c r="M26" s="570"/>
      <c r="N26" s="570"/>
      <c r="O26" s="570"/>
      <c r="P26" s="570"/>
      <c r="Q26" s="570"/>
      <c r="R26" s="570"/>
      <c r="S26" s="570"/>
      <c r="T26" s="570"/>
      <c r="U26" s="570"/>
      <c r="V26" s="570"/>
      <c r="W26" s="571"/>
      <c r="X26" s="178"/>
      <c r="Y26" s="179"/>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1"/>
      <c r="BE26" s="171"/>
      <c r="BF26" s="171"/>
      <c r="BG26" s="171"/>
      <c r="BH26" s="170"/>
      <c r="BI26" s="170"/>
      <c r="BJ26" s="170"/>
      <c r="BK26" s="170"/>
      <c r="BL26" s="170"/>
      <c r="BM26" s="170"/>
      <c r="BN26" s="170"/>
      <c r="BO26" s="170"/>
      <c r="BP26" s="170"/>
      <c r="BQ26" s="170"/>
      <c r="BR26" s="235"/>
      <c r="BS26" s="235"/>
      <c r="BT26" s="180"/>
      <c r="BU26" s="180"/>
      <c r="BV26" s="180"/>
      <c r="BW26" s="180"/>
      <c r="BX26" s="180"/>
      <c r="BY26" s="180"/>
      <c r="BZ26" s="180"/>
      <c r="CA26" s="171"/>
      <c r="CB26" s="171"/>
      <c r="CC26" s="171"/>
      <c r="CD26" s="171"/>
      <c r="CE26" s="171"/>
      <c r="CF26" s="171"/>
      <c r="CG26" s="171"/>
      <c r="CH26" s="171"/>
      <c r="CI26" s="171"/>
      <c r="CJ26" s="172"/>
      <c r="CK26" s="648"/>
      <c r="CL26" s="649"/>
      <c r="CM26" s="649"/>
      <c r="CN26" s="649"/>
      <c r="CO26" s="649"/>
      <c r="CP26" s="649"/>
      <c r="CQ26" s="649"/>
      <c r="CR26" s="649"/>
      <c r="CS26" s="650"/>
      <c r="CT26" s="181"/>
      <c r="CU26" s="655"/>
      <c r="CV26" s="655"/>
      <c r="CW26" s="655"/>
      <c r="CX26" s="655"/>
      <c r="CY26" s="655"/>
      <c r="CZ26" s="655"/>
      <c r="DA26" s="655"/>
      <c r="DB26" s="655"/>
      <c r="DC26" s="655"/>
      <c r="DD26" s="655"/>
      <c r="DE26" s="655"/>
      <c r="DF26" s="655"/>
      <c r="DG26" s="655"/>
      <c r="DH26" s="655"/>
      <c r="DI26" s="655"/>
      <c r="DJ26" s="655"/>
      <c r="DK26" s="655"/>
      <c r="DL26" s="655"/>
      <c r="DM26" s="655"/>
      <c r="DN26" s="655"/>
      <c r="DO26" s="658"/>
      <c r="DP26" s="658"/>
      <c r="DQ26" s="658"/>
      <c r="DR26" s="658"/>
      <c r="DS26" s="659"/>
      <c r="DT26" s="240"/>
      <c r="DU26" s="167"/>
      <c r="DV26" s="167"/>
    </row>
    <row r="27" spans="2:126" s="163" customFormat="1" ht="9" customHeight="1">
      <c r="B27" s="564"/>
      <c r="C27" s="565"/>
      <c r="D27" s="565"/>
      <c r="E27" s="565"/>
      <c r="F27" s="565"/>
      <c r="G27" s="566"/>
      <c r="I27" s="660" t="s">
        <v>64</v>
      </c>
      <c r="J27" s="660"/>
      <c r="K27" s="660"/>
      <c r="L27" s="660"/>
      <c r="M27" s="660"/>
      <c r="N27" s="660"/>
      <c r="O27" s="660"/>
      <c r="P27" s="660"/>
      <c r="Q27" s="660"/>
      <c r="R27" s="660"/>
      <c r="S27" s="660"/>
      <c r="T27" s="660"/>
      <c r="U27" s="660"/>
      <c r="V27" s="660"/>
      <c r="W27" s="233"/>
      <c r="X27" s="182"/>
      <c r="Y27" s="182"/>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H27" s="230"/>
      <c r="BI27" s="230"/>
      <c r="BJ27" s="230"/>
      <c r="BK27" s="230"/>
      <c r="BL27" s="230"/>
      <c r="BM27" s="230"/>
      <c r="BN27" s="230"/>
      <c r="BO27" s="230"/>
      <c r="BP27" s="230"/>
      <c r="BQ27" s="230"/>
      <c r="BR27" s="230"/>
      <c r="BS27" s="230"/>
      <c r="BT27" s="175"/>
      <c r="BU27" s="175"/>
      <c r="BV27" s="175"/>
      <c r="BW27" s="175"/>
      <c r="BX27" s="175"/>
      <c r="BY27" s="175"/>
      <c r="BZ27" s="175"/>
      <c r="CA27" s="174"/>
      <c r="CB27" s="174"/>
      <c r="CC27" s="174"/>
      <c r="CD27" s="165"/>
      <c r="CE27" s="165"/>
      <c r="CF27" s="165"/>
      <c r="CG27" s="165"/>
      <c r="CK27" s="648"/>
      <c r="CL27" s="649"/>
      <c r="CM27" s="649"/>
      <c r="CN27" s="649"/>
      <c r="CO27" s="649"/>
      <c r="CP27" s="649"/>
      <c r="CQ27" s="649"/>
      <c r="CR27" s="649"/>
      <c r="CS27" s="650"/>
      <c r="CT27" s="181"/>
      <c r="CU27" s="662">
        <f>IF(入力シート!B10="","",入力シート!B10)</f>
        <v>43703</v>
      </c>
      <c r="CV27" s="662"/>
      <c r="CW27" s="662"/>
      <c r="CX27" s="662"/>
      <c r="CY27" s="662"/>
      <c r="CZ27" s="662"/>
      <c r="DA27" s="662"/>
      <c r="DB27" s="662"/>
      <c r="DC27" s="662"/>
      <c r="DD27" s="662"/>
      <c r="DE27" s="662"/>
      <c r="DF27" s="662"/>
      <c r="DG27" s="662"/>
      <c r="DH27" s="662"/>
      <c r="DI27" s="662"/>
      <c r="DJ27" s="662"/>
      <c r="DK27" s="662"/>
      <c r="DL27" s="662"/>
      <c r="DM27" s="662"/>
      <c r="DN27" s="662"/>
      <c r="DO27" s="664" t="s">
        <v>15</v>
      </c>
      <c r="DP27" s="664"/>
      <c r="DQ27" s="664"/>
      <c r="DR27" s="664"/>
      <c r="DS27" s="665"/>
      <c r="DT27" s="241"/>
      <c r="DU27" s="183"/>
      <c r="DV27" s="183"/>
    </row>
    <row r="28" spans="2:126" s="163" customFormat="1" ht="9" customHeight="1">
      <c r="B28" s="564"/>
      <c r="C28" s="565"/>
      <c r="D28" s="565"/>
      <c r="E28" s="565"/>
      <c r="F28" s="565"/>
      <c r="G28" s="566"/>
      <c r="I28" s="624"/>
      <c r="J28" s="624"/>
      <c r="K28" s="624"/>
      <c r="L28" s="624"/>
      <c r="M28" s="624"/>
      <c r="N28" s="624"/>
      <c r="O28" s="624"/>
      <c r="P28" s="624"/>
      <c r="Q28" s="624"/>
      <c r="R28" s="624"/>
      <c r="S28" s="624"/>
      <c r="T28" s="624"/>
      <c r="U28" s="624"/>
      <c r="V28" s="624"/>
      <c r="W28" s="233"/>
      <c r="X28" s="182"/>
      <c r="Y28" s="182"/>
      <c r="Z28" s="573" t="str">
        <f>IF(入力シート!B8="","",入力シート!B8)</f>
        <v>南湘マンション</v>
      </c>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c r="BA28" s="573"/>
      <c r="BB28" s="573"/>
      <c r="BC28" s="573"/>
      <c r="BD28" s="573"/>
      <c r="BE28" s="573"/>
      <c r="BF28" s="573"/>
      <c r="BG28" s="573"/>
      <c r="BH28" s="573"/>
      <c r="BI28" s="573"/>
      <c r="BJ28" s="573"/>
      <c r="BK28" s="573"/>
      <c r="BL28" s="573"/>
      <c r="BM28" s="573"/>
      <c r="BN28" s="573"/>
      <c r="BO28" s="573"/>
      <c r="BP28" s="573"/>
      <c r="BQ28" s="573"/>
      <c r="BR28" s="573"/>
      <c r="BS28" s="574" t="str">
        <f>入力シート!C8</f>
        <v>2-201</v>
      </c>
      <c r="BT28" s="575"/>
      <c r="BU28" s="575"/>
      <c r="BV28" s="575"/>
      <c r="BW28" s="575"/>
      <c r="BX28" s="575"/>
      <c r="BY28" s="575"/>
      <c r="BZ28" s="575"/>
      <c r="CA28" s="575"/>
      <c r="CB28" s="575"/>
      <c r="CC28" s="575"/>
      <c r="CD28" s="575"/>
      <c r="CE28" s="165"/>
      <c r="CF28" s="165"/>
      <c r="CG28" s="165"/>
      <c r="CK28" s="651"/>
      <c r="CL28" s="652"/>
      <c r="CM28" s="652"/>
      <c r="CN28" s="652"/>
      <c r="CO28" s="652"/>
      <c r="CP28" s="652"/>
      <c r="CQ28" s="652"/>
      <c r="CR28" s="652"/>
      <c r="CS28" s="653"/>
      <c r="CT28" s="184"/>
      <c r="CU28" s="663"/>
      <c r="CV28" s="663"/>
      <c r="CW28" s="663"/>
      <c r="CX28" s="663"/>
      <c r="CY28" s="663"/>
      <c r="CZ28" s="663"/>
      <c r="DA28" s="663"/>
      <c r="DB28" s="663"/>
      <c r="DC28" s="663"/>
      <c r="DD28" s="663"/>
      <c r="DE28" s="663"/>
      <c r="DF28" s="663"/>
      <c r="DG28" s="663"/>
      <c r="DH28" s="663"/>
      <c r="DI28" s="663"/>
      <c r="DJ28" s="663"/>
      <c r="DK28" s="663"/>
      <c r="DL28" s="663"/>
      <c r="DM28" s="663"/>
      <c r="DN28" s="663"/>
      <c r="DO28" s="666"/>
      <c r="DP28" s="666"/>
      <c r="DQ28" s="666"/>
      <c r="DR28" s="666"/>
      <c r="DS28" s="667"/>
      <c r="DT28" s="241"/>
      <c r="DU28" s="183"/>
      <c r="DV28" s="183"/>
    </row>
    <row r="29" spans="2:126" s="185" customFormat="1" ht="9" customHeight="1">
      <c r="B29" s="564"/>
      <c r="C29" s="565"/>
      <c r="D29" s="565"/>
      <c r="E29" s="565"/>
      <c r="F29" s="565"/>
      <c r="G29" s="566"/>
      <c r="I29" s="624"/>
      <c r="J29" s="624"/>
      <c r="K29" s="624"/>
      <c r="L29" s="624"/>
      <c r="M29" s="624"/>
      <c r="N29" s="624"/>
      <c r="O29" s="624"/>
      <c r="P29" s="624"/>
      <c r="Q29" s="624"/>
      <c r="R29" s="624"/>
      <c r="S29" s="624"/>
      <c r="T29" s="624"/>
      <c r="U29" s="624"/>
      <c r="V29" s="624"/>
      <c r="W29" s="233"/>
      <c r="X29" s="186"/>
      <c r="Y29" s="186"/>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3"/>
      <c r="BQ29" s="573"/>
      <c r="BR29" s="573"/>
      <c r="BS29" s="575"/>
      <c r="BT29" s="575"/>
      <c r="BU29" s="575"/>
      <c r="BV29" s="575"/>
      <c r="BW29" s="575"/>
      <c r="BX29" s="575"/>
      <c r="BY29" s="575"/>
      <c r="BZ29" s="575"/>
      <c r="CA29" s="575"/>
      <c r="CB29" s="575"/>
      <c r="CC29" s="575"/>
      <c r="CD29" s="575"/>
      <c r="CE29" s="637" t="s">
        <v>2</v>
      </c>
      <c r="CF29" s="637"/>
      <c r="CG29" s="637"/>
      <c r="CH29" s="637"/>
      <c r="CI29" s="637"/>
      <c r="CJ29" s="638"/>
      <c r="CK29" s="517" t="s">
        <v>63</v>
      </c>
      <c r="CL29" s="646"/>
      <c r="CM29" s="646"/>
      <c r="CN29" s="646"/>
      <c r="CO29" s="646"/>
      <c r="CP29" s="646"/>
      <c r="CQ29" s="646"/>
      <c r="CR29" s="646"/>
      <c r="CS29" s="647"/>
      <c r="CT29" s="161"/>
      <c r="CU29" s="161"/>
      <c r="CV29" s="161"/>
      <c r="CW29" s="161"/>
      <c r="CX29" s="161"/>
      <c r="CY29" s="161"/>
      <c r="CZ29" s="161"/>
      <c r="DA29" s="669" t="str">
        <f>IF(入力シート!B11="","",入力シート!B11)</f>
        <v/>
      </c>
      <c r="DB29" s="669"/>
      <c r="DC29" s="669"/>
      <c r="DD29" s="669"/>
      <c r="DE29" s="669"/>
      <c r="DF29" s="669"/>
      <c r="DG29" s="669"/>
      <c r="DH29" s="669"/>
      <c r="DI29" s="669"/>
      <c r="DJ29" s="660" t="s">
        <v>61</v>
      </c>
      <c r="DK29" s="660"/>
      <c r="DL29" s="660"/>
      <c r="DM29" s="660"/>
      <c r="DN29" s="660"/>
      <c r="DO29" s="660"/>
      <c r="DP29" s="660"/>
      <c r="DQ29" s="660"/>
      <c r="DR29" s="660"/>
      <c r="DS29" s="672"/>
      <c r="DT29" s="239"/>
      <c r="DU29" s="183"/>
      <c r="DV29" s="183"/>
    </row>
    <row r="30" spans="2:126" s="185" customFormat="1" ht="9" customHeight="1">
      <c r="B30" s="564"/>
      <c r="C30" s="565"/>
      <c r="D30" s="565"/>
      <c r="E30" s="565"/>
      <c r="F30" s="565"/>
      <c r="G30" s="566"/>
      <c r="I30" s="624"/>
      <c r="J30" s="624"/>
      <c r="K30" s="624"/>
      <c r="L30" s="624"/>
      <c r="M30" s="624"/>
      <c r="N30" s="624"/>
      <c r="O30" s="624"/>
      <c r="P30" s="624"/>
      <c r="Q30" s="624"/>
      <c r="R30" s="624"/>
      <c r="S30" s="624"/>
      <c r="T30" s="624"/>
      <c r="U30" s="624"/>
      <c r="V30" s="624"/>
      <c r="W30" s="302"/>
      <c r="X30" s="186"/>
      <c r="Y30" s="186"/>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c r="BG30" s="573"/>
      <c r="BH30" s="573"/>
      <c r="BI30" s="573"/>
      <c r="BJ30" s="573"/>
      <c r="BK30" s="573"/>
      <c r="BL30" s="573"/>
      <c r="BM30" s="573"/>
      <c r="BN30" s="573"/>
      <c r="BO30" s="573"/>
      <c r="BP30" s="573"/>
      <c r="BQ30" s="573"/>
      <c r="BR30" s="573"/>
      <c r="BS30" s="575"/>
      <c r="BT30" s="575"/>
      <c r="BU30" s="575"/>
      <c r="BV30" s="575"/>
      <c r="BW30" s="575"/>
      <c r="BX30" s="575"/>
      <c r="BY30" s="575"/>
      <c r="BZ30" s="575"/>
      <c r="CA30" s="575"/>
      <c r="CB30" s="575"/>
      <c r="CC30" s="575"/>
      <c r="CD30" s="575"/>
      <c r="CE30" s="637"/>
      <c r="CF30" s="637"/>
      <c r="CG30" s="637"/>
      <c r="CH30" s="637"/>
      <c r="CI30" s="637"/>
      <c r="CJ30" s="638"/>
      <c r="CK30" s="496"/>
      <c r="CL30" s="668"/>
      <c r="CM30" s="668"/>
      <c r="CN30" s="668"/>
      <c r="CO30" s="668"/>
      <c r="CP30" s="668"/>
      <c r="CQ30" s="668"/>
      <c r="CR30" s="668"/>
      <c r="CS30" s="650"/>
      <c r="CT30" s="105"/>
      <c r="CU30" s="105"/>
      <c r="CV30" s="105"/>
      <c r="CW30" s="105"/>
      <c r="CX30" s="105"/>
      <c r="CY30" s="105"/>
      <c r="CZ30" s="105"/>
      <c r="DA30" s="670"/>
      <c r="DB30" s="670"/>
      <c r="DC30" s="670"/>
      <c r="DD30" s="670"/>
      <c r="DE30" s="670"/>
      <c r="DF30" s="670"/>
      <c r="DG30" s="670"/>
      <c r="DH30" s="670"/>
      <c r="DI30" s="670"/>
      <c r="DJ30" s="624"/>
      <c r="DK30" s="624"/>
      <c r="DL30" s="624"/>
      <c r="DM30" s="624"/>
      <c r="DN30" s="624"/>
      <c r="DO30" s="624"/>
      <c r="DP30" s="624"/>
      <c r="DQ30" s="624"/>
      <c r="DR30" s="624"/>
      <c r="DS30" s="673"/>
      <c r="DT30" s="303"/>
      <c r="DU30" s="183"/>
      <c r="DV30" s="183"/>
    </row>
    <row r="31" spans="2:126" s="185" customFormat="1" ht="9" customHeight="1">
      <c r="B31" s="564"/>
      <c r="C31" s="565"/>
      <c r="D31" s="565"/>
      <c r="E31" s="565"/>
      <c r="F31" s="565"/>
      <c r="G31" s="566"/>
      <c r="I31" s="624"/>
      <c r="J31" s="624"/>
      <c r="K31" s="624"/>
      <c r="L31" s="624"/>
      <c r="M31" s="624"/>
      <c r="N31" s="624"/>
      <c r="O31" s="624"/>
      <c r="P31" s="624"/>
      <c r="Q31" s="624"/>
      <c r="R31" s="624"/>
      <c r="S31" s="624"/>
      <c r="T31" s="624"/>
      <c r="U31" s="624"/>
      <c r="V31" s="624"/>
      <c r="W31" s="187"/>
      <c r="X31" s="186"/>
      <c r="Y31" s="186"/>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c r="BD31" s="573"/>
      <c r="BE31" s="573"/>
      <c r="BF31" s="573"/>
      <c r="BG31" s="573"/>
      <c r="BH31" s="573"/>
      <c r="BI31" s="573"/>
      <c r="BJ31" s="573"/>
      <c r="BK31" s="573"/>
      <c r="BL31" s="573"/>
      <c r="BM31" s="573"/>
      <c r="BN31" s="573"/>
      <c r="BO31" s="573"/>
      <c r="BP31" s="573"/>
      <c r="BQ31" s="573"/>
      <c r="BR31" s="573"/>
      <c r="BS31" s="575"/>
      <c r="BT31" s="575"/>
      <c r="BU31" s="575"/>
      <c r="BV31" s="575"/>
      <c r="BW31" s="575"/>
      <c r="BX31" s="575"/>
      <c r="BY31" s="575"/>
      <c r="BZ31" s="575"/>
      <c r="CA31" s="575"/>
      <c r="CB31" s="575"/>
      <c r="CC31" s="575"/>
      <c r="CD31" s="575"/>
      <c r="CE31" s="637"/>
      <c r="CF31" s="637"/>
      <c r="CG31" s="637"/>
      <c r="CH31" s="637"/>
      <c r="CI31" s="637"/>
      <c r="CJ31" s="638"/>
      <c r="CK31" s="648"/>
      <c r="CL31" s="649"/>
      <c r="CM31" s="649"/>
      <c r="CN31" s="649"/>
      <c r="CO31" s="649"/>
      <c r="CP31" s="649"/>
      <c r="CQ31" s="649"/>
      <c r="CR31" s="649"/>
      <c r="CS31" s="650"/>
      <c r="CT31" s="105"/>
      <c r="CU31" s="105"/>
      <c r="CV31" s="105"/>
      <c r="CW31" s="105"/>
      <c r="CX31" s="105"/>
      <c r="CY31" s="105"/>
      <c r="CZ31" s="105"/>
      <c r="DA31" s="670"/>
      <c r="DB31" s="670"/>
      <c r="DC31" s="670"/>
      <c r="DD31" s="670"/>
      <c r="DE31" s="670"/>
      <c r="DF31" s="670"/>
      <c r="DG31" s="670"/>
      <c r="DH31" s="670"/>
      <c r="DI31" s="670"/>
      <c r="DJ31" s="624"/>
      <c r="DK31" s="624"/>
      <c r="DL31" s="624"/>
      <c r="DM31" s="624"/>
      <c r="DN31" s="624"/>
      <c r="DO31" s="624"/>
      <c r="DP31" s="624"/>
      <c r="DQ31" s="624"/>
      <c r="DR31" s="624"/>
      <c r="DS31" s="673"/>
      <c r="DT31" s="239"/>
      <c r="DU31" s="188"/>
      <c r="DV31" s="188"/>
    </row>
    <row r="32" spans="2:126" s="185" customFormat="1" ht="9" customHeight="1">
      <c r="B32" s="564"/>
      <c r="C32" s="565"/>
      <c r="D32" s="565"/>
      <c r="E32" s="565"/>
      <c r="F32" s="565"/>
      <c r="G32" s="566"/>
      <c r="I32" s="661"/>
      <c r="J32" s="661"/>
      <c r="K32" s="661"/>
      <c r="L32" s="661"/>
      <c r="M32" s="661"/>
      <c r="N32" s="661"/>
      <c r="O32" s="661"/>
      <c r="P32" s="661"/>
      <c r="Q32" s="661"/>
      <c r="R32" s="661"/>
      <c r="S32" s="661"/>
      <c r="T32" s="661"/>
      <c r="U32" s="661"/>
      <c r="V32" s="661"/>
      <c r="W32" s="187"/>
      <c r="X32" s="186"/>
      <c r="Y32" s="186"/>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8"/>
      <c r="BE32" s="188"/>
      <c r="BF32" s="188"/>
      <c r="BG32" s="188"/>
      <c r="BH32" s="189"/>
      <c r="BI32" s="189"/>
      <c r="BJ32" s="189"/>
      <c r="BK32" s="189"/>
      <c r="BL32" s="189"/>
      <c r="BM32" s="189"/>
      <c r="BN32" s="189"/>
      <c r="BO32" s="189"/>
      <c r="BP32" s="189"/>
      <c r="BQ32" s="189"/>
      <c r="BR32" s="232"/>
      <c r="BS32" s="188"/>
      <c r="BT32" s="188"/>
      <c r="BU32" s="188"/>
      <c r="BV32" s="188"/>
      <c r="BW32" s="188"/>
      <c r="BX32" s="188"/>
      <c r="CC32" s="145"/>
      <c r="CD32" s="145"/>
      <c r="CE32" s="640"/>
      <c r="CF32" s="640"/>
      <c r="CG32" s="640"/>
      <c r="CH32" s="640"/>
      <c r="CI32" s="640"/>
      <c r="CJ32" s="641"/>
      <c r="CK32" s="651"/>
      <c r="CL32" s="652"/>
      <c r="CM32" s="652"/>
      <c r="CN32" s="652"/>
      <c r="CO32" s="652"/>
      <c r="CP32" s="652"/>
      <c r="CQ32" s="652"/>
      <c r="CR32" s="652"/>
      <c r="CS32" s="653"/>
      <c r="CT32" s="105"/>
      <c r="CU32" s="105"/>
      <c r="CV32" s="105"/>
      <c r="CW32" s="105"/>
      <c r="CX32" s="105"/>
      <c r="CY32" s="105"/>
      <c r="CZ32" s="105"/>
      <c r="DA32" s="671"/>
      <c r="DB32" s="671"/>
      <c r="DC32" s="671"/>
      <c r="DD32" s="671"/>
      <c r="DE32" s="671"/>
      <c r="DF32" s="671"/>
      <c r="DG32" s="671"/>
      <c r="DH32" s="671"/>
      <c r="DI32" s="671"/>
      <c r="DJ32" s="624"/>
      <c r="DK32" s="624"/>
      <c r="DL32" s="624"/>
      <c r="DM32" s="624"/>
      <c r="DN32" s="624"/>
      <c r="DO32" s="624"/>
      <c r="DP32" s="624"/>
      <c r="DQ32" s="624"/>
      <c r="DR32" s="624"/>
      <c r="DS32" s="673"/>
      <c r="DT32" s="239"/>
      <c r="DU32" s="188"/>
      <c r="DV32" s="188"/>
    </row>
    <row r="33" spans="2:126" s="185" customFormat="1" ht="9" customHeight="1">
      <c r="B33" s="564"/>
      <c r="C33" s="565"/>
      <c r="D33" s="565"/>
      <c r="E33" s="565"/>
      <c r="F33" s="565"/>
      <c r="G33" s="566"/>
      <c r="H33" s="517" t="s">
        <v>10</v>
      </c>
      <c r="I33" s="518"/>
      <c r="J33" s="518"/>
      <c r="K33" s="518"/>
      <c r="L33" s="518"/>
      <c r="M33" s="518"/>
      <c r="N33" s="518"/>
      <c r="O33" s="518"/>
      <c r="P33" s="518"/>
      <c r="Q33" s="518"/>
      <c r="R33" s="518"/>
      <c r="S33" s="518"/>
      <c r="T33" s="518"/>
      <c r="U33" s="518"/>
      <c r="V33" s="518"/>
      <c r="W33" s="519"/>
      <c r="X33" s="190" t="s">
        <v>26</v>
      </c>
      <c r="Y33" s="191"/>
      <c r="Z33" s="191"/>
      <c r="AA33" s="161"/>
      <c r="AB33" s="161"/>
      <c r="AC33" s="161"/>
      <c r="AD33" s="161"/>
      <c r="AE33" s="161"/>
      <c r="AF33" s="161"/>
      <c r="AG33" s="161"/>
      <c r="AH33" s="161"/>
      <c r="AI33" s="161"/>
      <c r="AJ33" s="161"/>
      <c r="AK33" s="161"/>
      <c r="AL33" s="161"/>
      <c r="AM33" s="192"/>
      <c r="AN33" s="517" t="s">
        <v>65</v>
      </c>
      <c r="AO33" s="518"/>
      <c r="AP33" s="518"/>
      <c r="AQ33" s="518"/>
      <c r="AR33" s="518"/>
      <c r="AS33" s="518"/>
      <c r="AT33" s="518"/>
      <c r="AU33" s="518"/>
      <c r="AV33" s="518"/>
      <c r="AW33" s="518"/>
      <c r="AX33" s="519"/>
      <c r="AY33" s="190" t="s">
        <v>27</v>
      </c>
      <c r="AZ33" s="191"/>
      <c r="BA33" s="161"/>
      <c r="BB33" s="161"/>
      <c r="BC33" s="161"/>
      <c r="BD33" s="161"/>
      <c r="BE33" s="161"/>
      <c r="BF33" s="161"/>
      <c r="BG33" s="161"/>
      <c r="BH33" s="161"/>
      <c r="BI33" s="161"/>
      <c r="BJ33" s="161"/>
      <c r="BK33" s="161"/>
      <c r="BL33" s="161"/>
      <c r="BM33" s="161"/>
      <c r="BN33" s="161"/>
      <c r="BO33" s="192"/>
      <c r="BP33" s="517" t="s">
        <v>7</v>
      </c>
      <c r="BQ33" s="518"/>
      <c r="BR33" s="518"/>
      <c r="BS33" s="518"/>
      <c r="BT33" s="518"/>
      <c r="BU33" s="518"/>
      <c r="BV33" s="518"/>
      <c r="BW33" s="518"/>
      <c r="BX33" s="518"/>
      <c r="BY33" s="518"/>
      <c r="BZ33" s="519"/>
      <c r="CA33" s="190" t="s">
        <v>28</v>
      </c>
      <c r="CB33" s="191"/>
      <c r="CC33" s="161"/>
      <c r="CD33" s="161"/>
      <c r="CE33" s="161"/>
      <c r="CF33" s="161"/>
      <c r="CG33" s="161"/>
      <c r="CH33" s="161"/>
      <c r="CI33" s="161"/>
      <c r="CJ33" s="161"/>
      <c r="CK33" s="161"/>
      <c r="CL33" s="161"/>
      <c r="CM33" s="161"/>
      <c r="CN33" s="161"/>
      <c r="CO33" s="161"/>
      <c r="CP33" s="161"/>
      <c r="CQ33" s="192"/>
      <c r="CR33" s="517" t="s">
        <v>22</v>
      </c>
      <c r="CS33" s="518"/>
      <c r="CT33" s="518"/>
      <c r="CU33" s="518"/>
      <c r="CV33" s="518"/>
      <c r="CW33" s="518"/>
      <c r="CX33" s="518"/>
      <c r="CY33" s="518"/>
      <c r="CZ33" s="518"/>
      <c r="DA33" s="518"/>
      <c r="DB33" s="519"/>
      <c r="DC33" s="190" t="s">
        <v>74</v>
      </c>
      <c r="DD33" s="191"/>
      <c r="DE33" s="161"/>
      <c r="DF33" s="161"/>
      <c r="DG33" s="161"/>
      <c r="DH33" s="161"/>
      <c r="DI33" s="161"/>
      <c r="DJ33" s="161"/>
      <c r="DK33" s="161"/>
      <c r="DL33" s="161"/>
      <c r="DM33" s="161"/>
      <c r="DN33" s="161"/>
      <c r="DO33" s="161"/>
      <c r="DP33" s="161"/>
      <c r="DQ33" s="161"/>
      <c r="DR33" s="161"/>
      <c r="DS33" s="192"/>
      <c r="DT33" s="105"/>
      <c r="DV33" s="188"/>
    </row>
    <row r="34" spans="2:126" s="185" customFormat="1" ht="9" customHeight="1">
      <c r="B34" s="564"/>
      <c r="C34" s="565"/>
      <c r="D34" s="565"/>
      <c r="E34" s="565"/>
      <c r="F34" s="565"/>
      <c r="G34" s="566"/>
      <c r="H34" s="496"/>
      <c r="I34" s="497"/>
      <c r="J34" s="497"/>
      <c r="K34" s="497"/>
      <c r="L34" s="497"/>
      <c r="M34" s="497"/>
      <c r="N34" s="497"/>
      <c r="O34" s="497"/>
      <c r="P34" s="497"/>
      <c r="Q34" s="497"/>
      <c r="R34" s="497"/>
      <c r="S34" s="497"/>
      <c r="T34" s="497"/>
      <c r="U34" s="497"/>
      <c r="V34" s="497"/>
      <c r="W34" s="500"/>
      <c r="X34" s="193"/>
      <c r="Y34" s="194"/>
      <c r="Z34" s="495">
        <f>SUM(入力シート!B12)</f>
        <v>10000</v>
      </c>
      <c r="AA34" s="495"/>
      <c r="AB34" s="495"/>
      <c r="AC34" s="495"/>
      <c r="AD34" s="495"/>
      <c r="AE34" s="495"/>
      <c r="AF34" s="495"/>
      <c r="AG34" s="495"/>
      <c r="AH34" s="495"/>
      <c r="AI34" s="495"/>
      <c r="AJ34" s="495"/>
      <c r="AK34" s="105"/>
      <c r="AL34" s="105"/>
      <c r="AM34" s="195"/>
      <c r="AN34" s="496"/>
      <c r="AO34" s="497"/>
      <c r="AP34" s="497"/>
      <c r="AQ34" s="497"/>
      <c r="AR34" s="497"/>
      <c r="AS34" s="497"/>
      <c r="AT34" s="497"/>
      <c r="AU34" s="497"/>
      <c r="AV34" s="497"/>
      <c r="AW34" s="497"/>
      <c r="AX34" s="500"/>
      <c r="AY34" s="193"/>
      <c r="AZ34" s="194"/>
      <c r="BA34" s="105"/>
      <c r="BB34" s="495">
        <f>SUM(入力シート!B13)</f>
        <v>2000</v>
      </c>
      <c r="BC34" s="495"/>
      <c r="BD34" s="495"/>
      <c r="BE34" s="495"/>
      <c r="BF34" s="495"/>
      <c r="BG34" s="495"/>
      <c r="BH34" s="495"/>
      <c r="BI34" s="495"/>
      <c r="BJ34" s="495"/>
      <c r="BK34" s="495"/>
      <c r="BL34" s="495"/>
      <c r="BM34" s="105"/>
      <c r="BN34" s="105"/>
      <c r="BO34" s="195"/>
      <c r="BP34" s="496"/>
      <c r="BQ34" s="497"/>
      <c r="BR34" s="497"/>
      <c r="BS34" s="497"/>
      <c r="BT34" s="497"/>
      <c r="BU34" s="497"/>
      <c r="BV34" s="497"/>
      <c r="BW34" s="497"/>
      <c r="BX34" s="497"/>
      <c r="BY34" s="497"/>
      <c r="BZ34" s="500"/>
      <c r="CA34" s="193"/>
      <c r="CB34" s="194"/>
      <c r="CC34" s="105"/>
      <c r="CD34" s="495">
        <f>SUM(入力シート!B14)</f>
        <v>2000</v>
      </c>
      <c r="CE34" s="495"/>
      <c r="CF34" s="495"/>
      <c r="CG34" s="495"/>
      <c r="CH34" s="495"/>
      <c r="CI34" s="495"/>
      <c r="CJ34" s="495"/>
      <c r="CK34" s="495"/>
      <c r="CL34" s="495"/>
      <c r="CM34" s="495"/>
      <c r="CN34" s="495"/>
      <c r="CO34" s="105"/>
      <c r="CP34" s="105"/>
      <c r="CQ34" s="195"/>
      <c r="CR34" s="496"/>
      <c r="CS34" s="497"/>
      <c r="CT34" s="497"/>
      <c r="CU34" s="497"/>
      <c r="CV34" s="497"/>
      <c r="CW34" s="497"/>
      <c r="CX34" s="497"/>
      <c r="CY34" s="497"/>
      <c r="CZ34" s="497"/>
      <c r="DA34" s="497"/>
      <c r="DB34" s="500"/>
      <c r="DC34" s="193"/>
      <c r="DD34" s="194"/>
      <c r="DE34" s="105"/>
      <c r="DF34" s="495">
        <f>SUM(入力シート!C15)</f>
        <v>1430</v>
      </c>
      <c r="DG34" s="495"/>
      <c r="DH34" s="495"/>
      <c r="DI34" s="495"/>
      <c r="DJ34" s="495"/>
      <c r="DK34" s="495"/>
      <c r="DL34" s="495"/>
      <c r="DM34" s="495"/>
      <c r="DN34" s="495"/>
      <c r="DO34" s="495"/>
      <c r="DP34" s="495"/>
      <c r="DQ34" s="105"/>
      <c r="DR34" s="105"/>
      <c r="DS34" s="195"/>
      <c r="DT34" s="105"/>
      <c r="DV34" s="188"/>
    </row>
    <row r="35" spans="2:126" s="185" customFormat="1" ht="9" customHeight="1">
      <c r="B35" s="564"/>
      <c r="C35" s="565"/>
      <c r="D35" s="565"/>
      <c r="E35" s="565"/>
      <c r="F35" s="565"/>
      <c r="G35" s="566"/>
      <c r="H35" s="496"/>
      <c r="I35" s="497"/>
      <c r="J35" s="497"/>
      <c r="K35" s="497"/>
      <c r="L35" s="497"/>
      <c r="M35" s="497"/>
      <c r="N35" s="497"/>
      <c r="O35" s="497"/>
      <c r="P35" s="497"/>
      <c r="Q35" s="497"/>
      <c r="R35" s="497"/>
      <c r="S35" s="497"/>
      <c r="T35" s="497"/>
      <c r="U35" s="497"/>
      <c r="V35" s="497"/>
      <c r="W35" s="500"/>
      <c r="X35" s="193"/>
      <c r="Y35" s="194"/>
      <c r="Z35" s="495"/>
      <c r="AA35" s="495"/>
      <c r="AB35" s="495"/>
      <c r="AC35" s="495"/>
      <c r="AD35" s="495"/>
      <c r="AE35" s="495"/>
      <c r="AF35" s="495"/>
      <c r="AG35" s="495"/>
      <c r="AH35" s="495"/>
      <c r="AI35" s="495"/>
      <c r="AJ35" s="495"/>
      <c r="AK35" s="105"/>
      <c r="AL35" s="105"/>
      <c r="AM35" s="195"/>
      <c r="AN35" s="496"/>
      <c r="AO35" s="497"/>
      <c r="AP35" s="497"/>
      <c r="AQ35" s="497"/>
      <c r="AR35" s="497"/>
      <c r="AS35" s="497"/>
      <c r="AT35" s="497"/>
      <c r="AU35" s="497"/>
      <c r="AV35" s="497"/>
      <c r="AW35" s="497"/>
      <c r="AX35" s="500"/>
      <c r="AY35" s="193"/>
      <c r="AZ35" s="194"/>
      <c r="BA35" s="105"/>
      <c r="BB35" s="495"/>
      <c r="BC35" s="495"/>
      <c r="BD35" s="495"/>
      <c r="BE35" s="495"/>
      <c r="BF35" s="495"/>
      <c r="BG35" s="495"/>
      <c r="BH35" s="495"/>
      <c r="BI35" s="495"/>
      <c r="BJ35" s="495"/>
      <c r="BK35" s="495"/>
      <c r="BL35" s="495"/>
      <c r="BM35" s="105"/>
      <c r="BN35" s="105"/>
      <c r="BO35" s="195"/>
      <c r="BP35" s="496"/>
      <c r="BQ35" s="497"/>
      <c r="BR35" s="497"/>
      <c r="BS35" s="497"/>
      <c r="BT35" s="497"/>
      <c r="BU35" s="497"/>
      <c r="BV35" s="497"/>
      <c r="BW35" s="497"/>
      <c r="BX35" s="497"/>
      <c r="BY35" s="497"/>
      <c r="BZ35" s="500"/>
      <c r="CA35" s="193"/>
      <c r="CB35" s="194"/>
      <c r="CC35" s="105"/>
      <c r="CD35" s="495"/>
      <c r="CE35" s="495"/>
      <c r="CF35" s="495"/>
      <c r="CG35" s="495"/>
      <c r="CH35" s="495"/>
      <c r="CI35" s="495"/>
      <c r="CJ35" s="495"/>
      <c r="CK35" s="495"/>
      <c r="CL35" s="495"/>
      <c r="CM35" s="495"/>
      <c r="CN35" s="495"/>
      <c r="CO35" s="105"/>
      <c r="CP35" s="105"/>
      <c r="CQ35" s="195"/>
      <c r="CR35" s="466"/>
      <c r="CS35" s="166"/>
      <c r="CT35" s="525" t="str">
        <f>(入力シート!B15)</f>
        <v>ユーミー安心サービス</v>
      </c>
      <c r="CU35" s="525"/>
      <c r="CV35" s="525"/>
      <c r="CW35" s="525"/>
      <c r="CX35" s="525"/>
      <c r="CY35" s="525"/>
      <c r="CZ35" s="525"/>
      <c r="DA35" s="166"/>
      <c r="DB35" s="467"/>
      <c r="DC35" s="193"/>
      <c r="DD35" s="194"/>
      <c r="DE35" s="105"/>
      <c r="DF35" s="495"/>
      <c r="DG35" s="495"/>
      <c r="DH35" s="495"/>
      <c r="DI35" s="495"/>
      <c r="DJ35" s="495"/>
      <c r="DK35" s="495"/>
      <c r="DL35" s="495"/>
      <c r="DM35" s="495"/>
      <c r="DN35" s="495"/>
      <c r="DO35" s="495"/>
      <c r="DP35" s="495"/>
      <c r="DQ35" s="105"/>
      <c r="DR35" s="105"/>
      <c r="DS35" s="195"/>
      <c r="DT35" s="105"/>
      <c r="DV35" s="188"/>
    </row>
    <row r="36" spans="2:126" s="185" customFormat="1" ht="9" customHeight="1">
      <c r="B36" s="564"/>
      <c r="C36" s="565"/>
      <c r="D36" s="565"/>
      <c r="E36" s="565"/>
      <c r="F36" s="565"/>
      <c r="G36" s="566"/>
      <c r="H36" s="496"/>
      <c r="I36" s="497"/>
      <c r="J36" s="497"/>
      <c r="K36" s="497"/>
      <c r="L36" s="497"/>
      <c r="M36" s="497"/>
      <c r="N36" s="497"/>
      <c r="O36" s="497"/>
      <c r="P36" s="497"/>
      <c r="Q36" s="497"/>
      <c r="R36" s="497"/>
      <c r="S36" s="497"/>
      <c r="T36" s="497"/>
      <c r="U36" s="497"/>
      <c r="V36" s="497"/>
      <c r="W36" s="500"/>
      <c r="X36" s="193"/>
      <c r="Y36" s="194"/>
      <c r="Z36" s="495"/>
      <c r="AA36" s="495"/>
      <c r="AB36" s="495"/>
      <c r="AC36" s="495"/>
      <c r="AD36" s="495"/>
      <c r="AE36" s="495"/>
      <c r="AF36" s="495"/>
      <c r="AG36" s="495"/>
      <c r="AH36" s="495"/>
      <c r="AI36" s="495"/>
      <c r="AJ36" s="495"/>
      <c r="AK36" s="491" t="s">
        <v>0</v>
      </c>
      <c r="AL36" s="491"/>
      <c r="AM36" s="492"/>
      <c r="AN36" s="496"/>
      <c r="AO36" s="497"/>
      <c r="AP36" s="497"/>
      <c r="AQ36" s="497"/>
      <c r="AR36" s="497"/>
      <c r="AS36" s="497"/>
      <c r="AT36" s="497"/>
      <c r="AU36" s="497"/>
      <c r="AV36" s="497"/>
      <c r="AW36" s="497"/>
      <c r="AX36" s="500"/>
      <c r="AY36" s="193"/>
      <c r="AZ36" s="194"/>
      <c r="BA36" s="105"/>
      <c r="BB36" s="495"/>
      <c r="BC36" s="495"/>
      <c r="BD36" s="495"/>
      <c r="BE36" s="495"/>
      <c r="BF36" s="495"/>
      <c r="BG36" s="495"/>
      <c r="BH36" s="495"/>
      <c r="BI36" s="495"/>
      <c r="BJ36" s="495"/>
      <c r="BK36" s="495"/>
      <c r="BL36" s="495"/>
      <c r="BM36" s="491" t="s">
        <v>0</v>
      </c>
      <c r="BN36" s="491"/>
      <c r="BO36" s="492"/>
      <c r="BP36" s="496"/>
      <c r="BQ36" s="497"/>
      <c r="BR36" s="497"/>
      <c r="BS36" s="497"/>
      <c r="BT36" s="497"/>
      <c r="BU36" s="497"/>
      <c r="BV36" s="497"/>
      <c r="BW36" s="497"/>
      <c r="BX36" s="497"/>
      <c r="BY36" s="497"/>
      <c r="BZ36" s="500"/>
      <c r="CA36" s="193"/>
      <c r="CB36" s="194"/>
      <c r="CC36" s="105"/>
      <c r="CD36" s="495"/>
      <c r="CE36" s="495"/>
      <c r="CF36" s="495"/>
      <c r="CG36" s="495"/>
      <c r="CH36" s="495"/>
      <c r="CI36" s="495"/>
      <c r="CJ36" s="495"/>
      <c r="CK36" s="495"/>
      <c r="CL36" s="495"/>
      <c r="CM36" s="495"/>
      <c r="CN36" s="495"/>
      <c r="CO36" s="491" t="s">
        <v>0</v>
      </c>
      <c r="CP36" s="491"/>
      <c r="CQ36" s="492"/>
      <c r="CR36" s="496" t="s">
        <v>30</v>
      </c>
      <c r="CS36" s="497"/>
      <c r="CT36" s="525"/>
      <c r="CU36" s="525"/>
      <c r="CV36" s="525"/>
      <c r="CW36" s="525"/>
      <c r="CX36" s="525"/>
      <c r="CY36" s="525"/>
      <c r="CZ36" s="525"/>
      <c r="DA36" s="497" t="s">
        <v>31</v>
      </c>
      <c r="DB36" s="500"/>
      <c r="DC36" s="193"/>
      <c r="DD36" s="194"/>
      <c r="DE36" s="105"/>
      <c r="DF36" s="495"/>
      <c r="DG36" s="495"/>
      <c r="DH36" s="495"/>
      <c r="DI36" s="495"/>
      <c r="DJ36" s="495"/>
      <c r="DK36" s="495"/>
      <c r="DL36" s="495"/>
      <c r="DM36" s="495"/>
      <c r="DN36" s="495"/>
      <c r="DO36" s="495"/>
      <c r="DP36" s="495"/>
      <c r="DQ36" s="491" t="s">
        <v>0</v>
      </c>
      <c r="DR36" s="491"/>
      <c r="DS36" s="492"/>
      <c r="DT36" s="228"/>
      <c r="DV36" s="188"/>
    </row>
    <row r="37" spans="2:126" s="185" customFormat="1" ht="9" customHeight="1" thickBot="1">
      <c r="B37" s="564"/>
      <c r="C37" s="565"/>
      <c r="D37" s="565"/>
      <c r="E37" s="565"/>
      <c r="F37" s="565"/>
      <c r="G37" s="566"/>
      <c r="H37" s="520"/>
      <c r="I37" s="521"/>
      <c r="J37" s="521"/>
      <c r="K37" s="521"/>
      <c r="L37" s="521"/>
      <c r="M37" s="521"/>
      <c r="N37" s="521"/>
      <c r="O37" s="521"/>
      <c r="P37" s="521"/>
      <c r="Q37" s="521"/>
      <c r="R37" s="521"/>
      <c r="S37" s="521"/>
      <c r="T37" s="521"/>
      <c r="U37" s="521"/>
      <c r="V37" s="521"/>
      <c r="W37" s="522"/>
      <c r="X37" s="196"/>
      <c r="Y37" s="196"/>
      <c r="Z37" s="586"/>
      <c r="AA37" s="586"/>
      <c r="AB37" s="586"/>
      <c r="AC37" s="586"/>
      <c r="AD37" s="586"/>
      <c r="AE37" s="586"/>
      <c r="AF37" s="586"/>
      <c r="AG37" s="586"/>
      <c r="AH37" s="586"/>
      <c r="AI37" s="586"/>
      <c r="AJ37" s="586"/>
      <c r="AK37" s="596"/>
      <c r="AL37" s="596"/>
      <c r="AM37" s="597"/>
      <c r="AN37" s="520"/>
      <c r="AO37" s="521"/>
      <c r="AP37" s="521"/>
      <c r="AQ37" s="521"/>
      <c r="AR37" s="521"/>
      <c r="AS37" s="521"/>
      <c r="AT37" s="521"/>
      <c r="AU37" s="521"/>
      <c r="AV37" s="521"/>
      <c r="AW37" s="521"/>
      <c r="AX37" s="522"/>
      <c r="AY37" s="197"/>
      <c r="AZ37" s="196"/>
      <c r="BA37" s="196"/>
      <c r="BB37" s="586"/>
      <c r="BC37" s="586"/>
      <c r="BD37" s="586"/>
      <c r="BE37" s="586"/>
      <c r="BF37" s="586"/>
      <c r="BG37" s="586"/>
      <c r="BH37" s="586"/>
      <c r="BI37" s="586"/>
      <c r="BJ37" s="586"/>
      <c r="BK37" s="586"/>
      <c r="BL37" s="586"/>
      <c r="BM37" s="596"/>
      <c r="BN37" s="596"/>
      <c r="BO37" s="597"/>
      <c r="BP37" s="496"/>
      <c r="BQ37" s="497"/>
      <c r="BR37" s="497"/>
      <c r="BS37" s="497"/>
      <c r="BT37" s="497"/>
      <c r="BU37" s="497"/>
      <c r="BV37" s="497"/>
      <c r="BW37" s="497"/>
      <c r="BX37" s="497"/>
      <c r="BY37" s="497"/>
      <c r="BZ37" s="500"/>
      <c r="CA37" s="105"/>
      <c r="CB37" s="105"/>
      <c r="CC37" s="105"/>
      <c r="CD37" s="495"/>
      <c r="CE37" s="495"/>
      <c r="CF37" s="495"/>
      <c r="CG37" s="495"/>
      <c r="CH37" s="495"/>
      <c r="CI37" s="495"/>
      <c r="CJ37" s="495"/>
      <c r="CK37" s="495"/>
      <c r="CL37" s="495"/>
      <c r="CM37" s="495"/>
      <c r="CN37" s="495"/>
      <c r="CO37" s="493"/>
      <c r="CP37" s="493"/>
      <c r="CQ37" s="494"/>
      <c r="CR37" s="496"/>
      <c r="CS37" s="497"/>
      <c r="CT37" s="526"/>
      <c r="CU37" s="526"/>
      <c r="CV37" s="526"/>
      <c r="CW37" s="526"/>
      <c r="CX37" s="526"/>
      <c r="CY37" s="526"/>
      <c r="CZ37" s="526"/>
      <c r="DA37" s="497"/>
      <c r="DB37" s="500"/>
      <c r="DC37" s="105"/>
      <c r="DD37" s="105"/>
      <c r="DE37" s="105"/>
      <c r="DF37" s="495"/>
      <c r="DG37" s="495"/>
      <c r="DH37" s="495"/>
      <c r="DI37" s="495"/>
      <c r="DJ37" s="495"/>
      <c r="DK37" s="495"/>
      <c r="DL37" s="495"/>
      <c r="DM37" s="495"/>
      <c r="DN37" s="495"/>
      <c r="DO37" s="495"/>
      <c r="DP37" s="495"/>
      <c r="DQ37" s="493"/>
      <c r="DR37" s="493"/>
      <c r="DS37" s="494"/>
      <c r="DT37" s="120"/>
      <c r="DV37" s="188"/>
    </row>
    <row r="38" spans="2:126" s="185" customFormat="1" ht="9" customHeight="1" thickTop="1">
      <c r="B38" s="564"/>
      <c r="C38" s="565"/>
      <c r="D38" s="565"/>
      <c r="E38" s="565"/>
      <c r="F38" s="565"/>
      <c r="G38" s="566"/>
      <c r="H38" s="517" t="s">
        <v>22</v>
      </c>
      <c r="I38" s="518"/>
      <c r="J38" s="518"/>
      <c r="K38" s="518"/>
      <c r="L38" s="518"/>
      <c r="M38" s="518"/>
      <c r="N38" s="518"/>
      <c r="O38" s="518"/>
      <c r="P38" s="518"/>
      <c r="Q38" s="518"/>
      <c r="R38" s="518"/>
      <c r="S38" s="518"/>
      <c r="T38" s="518"/>
      <c r="U38" s="518"/>
      <c r="V38" s="518"/>
      <c r="W38" s="519"/>
      <c r="X38" s="190" t="s">
        <v>75</v>
      </c>
      <c r="Y38" s="191"/>
      <c r="Z38" s="191"/>
      <c r="AA38" s="161"/>
      <c r="AB38" s="161"/>
      <c r="AC38" s="198"/>
      <c r="AD38" s="198"/>
      <c r="AE38" s="198"/>
      <c r="AF38" s="198"/>
      <c r="AG38" s="198"/>
      <c r="AH38" s="198"/>
      <c r="AI38" s="198"/>
      <c r="AJ38" s="198"/>
      <c r="AK38" s="161"/>
      <c r="AL38" s="161"/>
      <c r="AM38" s="192"/>
      <c r="AN38" s="517" t="s">
        <v>24</v>
      </c>
      <c r="AO38" s="518"/>
      <c r="AP38" s="518"/>
      <c r="AQ38" s="518"/>
      <c r="AR38" s="518"/>
      <c r="AS38" s="518"/>
      <c r="AT38" s="518"/>
      <c r="AU38" s="518"/>
      <c r="AV38" s="518"/>
      <c r="AW38" s="518"/>
      <c r="AX38" s="519"/>
      <c r="AY38" s="190" t="s">
        <v>29</v>
      </c>
      <c r="AZ38" s="191"/>
      <c r="BA38" s="161"/>
      <c r="BB38" s="161"/>
      <c r="BC38" s="161"/>
      <c r="BD38" s="161"/>
      <c r="BE38" s="198"/>
      <c r="BF38" s="198"/>
      <c r="BG38" s="198"/>
      <c r="BH38" s="198"/>
      <c r="BI38" s="198"/>
      <c r="BJ38" s="198"/>
      <c r="BK38" s="198"/>
      <c r="BL38" s="199"/>
      <c r="BM38" s="161"/>
      <c r="BN38" s="161"/>
      <c r="BO38" s="161"/>
      <c r="BP38" s="587" t="str">
        <f>IF(入力シート!E2=1,"初回保証料",IF(入力シート!E2=2,"初回保証料",IF(入力シート!E2=3,"初回保証料",IF(入力シート!E2=4,"月額保証料",FALSE))))</f>
        <v>初回保証料</v>
      </c>
      <c r="BQ38" s="588"/>
      <c r="BR38" s="588"/>
      <c r="BS38" s="588"/>
      <c r="BT38" s="588"/>
      <c r="BU38" s="588"/>
      <c r="BV38" s="588"/>
      <c r="BW38" s="588"/>
      <c r="BX38" s="588"/>
      <c r="BY38" s="588"/>
      <c r="BZ38" s="589"/>
      <c r="CA38" s="261" t="str">
        <f>IF(入力シート!E2=4,"⑥","")</f>
        <v/>
      </c>
      <c r="CB38" s="261"/>
      <c r="CC38" s="262"/>
      <c r="CD38" s="262"/>
      <c r="CE38" s="262"/>
      <c r="CF38" s="262"/>
      <c r="CG38" s="262"/>
      <c r="CH38" s="262"/>
      <c r="CI38" s="262"/>
      <c r="CJ38" s="262"/>
      <c r="CK38" s="262"/>
      <c r="CL38" s="262"/>
      <c r="CM38" s="262"/>
      <c r="CN38" s="262"/>
      <c r="CO38" s="262"/>
      <c r="CP38" s="262"/>
      <c r="CQ38" s="263"/>
      <c r="CR38" s="587" t="s">
        <v>76</v>
      </c>
      <c r="CS38" s="588"/>
      <c r="CT38" s="588"/>
      <c r="CU38" s="588"/>
      <c r="CV38" s="588"/>
      <c r="CW38" s="588"/>
      <c r="CX38" s="588"/>
      <c r="CY38" s="588"/>
      <c r="CZ38" s="588"/>
      <c r="DA38" s="588"/>
      <c r="DB38" s="589"/>
      <c r="DC38" s="261" t="str">
        <f>IF(入力シート!E2=1,"　①+②+③+④+⑤",IF(入力シート!E2=2,"　①+②+③+④+⑤",IF(入力シート!E2=3,"　①+②+③+④+⑤",IF(入力シート!E2=4,"　①+②+③+④+⑤+⑥",FALSE))))</f>
        <v>　①+②+③+④+⑤</v>
      </c>
      <c r="DD38" s="261"/>
      <c r="DE38" s="262"/>
      <c r="DF38" s="262"/>
      <c r="DG38" s="262"/>
      <c r="DH38" s="262"/>
      <c r="DI38" s="262"/>
      <c r="DJ38" s="262"/>
      <c r="DK38" s="262"/>
      <c r="DL38" s="262"/>
      <c r="DM38" s="262"/>
      <c r="DN38" s="262"/>
      <c r="DO38" s="262"/>
      <c r="DP38" s="262"/>
      <c r="DQ38" s="262"/>
      <c r="DR38" s="262"/>
      <c r="DS38" s="263"/>
      <c r="DT38" s="105"/>
      <c r="DV38" s="188"/>
    </row>
    <row r="39" spans="2:126" s="185" customFormat="1" ht="9" customHeight="1">
      <c r="B39" s="564"/>
      <c r="C39" s="565"/>
      <c r="D39" s="565"/>
      <c r="E39" s="565"/>
      <c r="F39" s="565"/>
      <c r="G39" s="566"/>
      <c r="H39" s="496"/>
      <c r="I39" s="497"/>
      <c r="J39" s="497"/>
      <c r="K39" s="497"/>
      <c r="L39" s="497"/>
      <c r="M39" s="497"/>
      <c r="N39" s="497"/>
      <c r="O39" s="497"/>
      <c r="P39" s="497"/>
      <c r="Q39" s="497"/>
      <c r="R39" s="497"/>
      <c r="S39" s="497"/>
      <c r="T39" s="497"/>
      <c r="U39" s="497"/>
      <c r="V39" s="497"/>
      <c r="W39" s="500"/>
      <c r="X39" s="193"/>
      <c r="Y39" s="194"/>
      <c r="Z39" s="194"/>
      <c r="AA39" s="495">
        <f>SUM(入力シート!C16)</f>
        <v>570</v>
      </c>
      <c r="AB39" s="495"/>
      <c r="AC39" s="495"/>
      <c r="AD39" s="495"/>
      <c r="AE39" s="495"/>
      <c r="AF39" s="495"/>
      <c r="AG39" s="495"/>
      <c r="AH39" s="495"/>
      <c r="AI39" s="495"/>
      <c r="AJ39" s="495"/>
      <c r="AK39" s="105"/>
      <c r="AL39" s="105"/>
      <c r="AM39" s="195"/>
      <c r="AN39" s="496"/>
      <c r="AO39" s="497"/>
      <c r="AP39" s="497"/>
      <c r="AQ39" s="497"/>
      <c r="AR39" s="497"/>
      <c r="AS39" s="497"/>
      <c r="AT39" s="497"/>
      <c r="AU39" s="497"/>
      <c r="AV39" s="497"/>
      <c r="AW39" s="497"/>
      <c r="AX39" s="500"/>
      <c r="AY39" s="193"/>
      <c r="AZ39" s="194"/>
      <c r="BA39" s="495">
        <f>SUM(入力シート!B17)</f>
        <v>16000</v>
      </c>
      <c r="BB39" s="495"/>
      <c r="BC39" s="495"/>
      <c r="BD39" s="495"/>
      <c r="BE39" s="495"/>
      <c r="BF39" s="495"/>
      <c r="BG39" s="495"/>
      <c r="BH39" s="495"/>
      <c r="BI39" s="495"/>
      <c r="BJ39" s="495"/>
      <c r="BK39" s="495"/>
      <c r="BL39" s="495"/>
      <c r="BM39" s="105"/>
      <c r="BN39" s="105"/>
      <c r="BO39" s="105"/>
      <c r="BP39" s="590"/>
      <c r="BQ39" s="591"/>
      <c r="BR39" s="591"/>
      <c r="BS39" s="591"/>
      <c r="BT39" s="591"/>
      <c r="BU39" s="591"/>
      <c r="BV39" s="591"/>
      <c r="BW39" s="591"/>
      <c r="BX39" s="591"/>
      <c r="BY39" s="591"/>
      <c r="BZ39" s="592"/>
      <c r="CA39" s="194"/>
      <c r="CB39" s="194"/>
      <c r="CC39" s="278"/>
      <c r="CD39" s="495">
        <f>入力シート!B18</f>
        <v>5000</v>
      </c>
      <c r="CE39" s="495"/>
      <c r="CF39" s="495"/>
      <c r="CG39" s="495"/>
      <c r="CH39" s="495"/>
      <c r="CI39" s="495"/>
      <c r="CJ39" s="495"/>
      <c r="CK39" s="495"/>
      <c r="CL39" s="495"/>
      <c r="CM39" s="495"/>
      <c r="CN39" s="495"/>
      <c r="CO39" s="105"/>
      <c r="CP39" s="105"/>
      <c r="CQ39" s="264"/>
      <c r="CR39" s="590"/>
      <c r="CS39" s="591"/>
      <c r="CT39" s="591"/>
      <c r="CU39" s="591"/>
      <c r="CV39" s="591"/>
      <c r="CW39" s="591"/>
      <c r="CX39" s="591"/>
      <c r="CY39" s="591"/>
      <c r="CZ39" s="591"/>
      <c r="DA39" s="591"/>
      <c r="DB39" s="592"/>
      <c r="DC39" s="194"/>
      <c r="DD39" s="495">
        <f>IF(入力シート!E2=1,入力シート!B17,IF(入力シート!E2=2,入力シート!B17,IF(入力シート!E2=3,入力シート!B17,IF(入力シート!E2=4,入力シート!B17+650,FALSE))))</f>
        <v>16000</v>
      </c>
      <c r="DE39" s="495"/>
      <c r="DF39" s="495"/>
      <c r="DG39" s="495"/>
      <c r="DH39" s="495"/>
      <c r="DI39" s="495"/>
      <c r="DJ39" s="495"/>
      <c r="DK39" s="495"/>
      <c r="DL39" s="495"/>
      <c r="DM39" s="495"/>
      <c r="DN39" s="495"/>
      <c r="DO39" s="105"/>
      <c r="DP39" s="105"/>
      <c r="DQ39" s="105"/>
      <c r="DR39" s="105"/>
      <c r="DS39" s="264"/>
      <c r="DT39" s="105"/>
      <c r="DV39" s="188"/>
    </row>
    <row r="40" spans="2:126" s="185" customFormat="1" ht="9" customHeight="1">
      <c r="B40" s="564"/>
      <c r="C40" s="565"/>
      <c r="D40" s="565"/>
      <c r="E40" s="565"/>
      <c r="F40" s="565"/>
      <c r="G40" s="566"/>
      <c r="H40" s="466"/>
      <c r="I40" s="166"/>
      <c r="J40" s="527" t="str">
        <f>(入力シート!B16)</f>
        <v>清掃費</v>
      </c>
      <c r="K40" s="527"/>
      <c r="L40" s="527"/>
      <c r="M40" s="527"/>
      <c r="N40" s="527"/>
      <c r="O40" s="527"/>
      <c r="P40" s="527"/>
      <c r="Q40" s="527"/>
      <c r="R40" s="527"/>
      <c r="S40" s="527"/>
      <c r="T40" s="527"/>
      <c r="U40" s="527"/>
      <c r="V40" s="166"/>
      <c r="W40" s="467"/>
      <c r="X40" s="193"/>
      <c r="Y40" s="194"/>
      <c r="Z40" s="194"/>
      <c r="AA40" s="495"/>
      <c r="AB40" s="495"/>
      <c r="AC40" s="495"/>
      <c r="AD40" s="495"/>
      <c r="AE40" s="495"/>
      <c r="AF40" s="495"/>
      <c r="AG40" s="495"/>
      <c r="AH40" s="495"/>
      <c r="AI40" s="495"/>
      <c r="AJ40" s="495"/>
      <c r="AK40" s="105"/>
      <c r="AL40" s="105"/>
      <c r="AM40" s="195"/>
      <c r="AN40" s="496"/>
      <c r="AO40" s="497"/>
      <c r="AP40" s="497"/>
      <c r="AQ40" s="497"/>
      <c r="AR40" s="497"/>
      <c r="AS40" s="497"/>
      <c r="AT40" s="497"/>
      <c r="AU40" s="497"/>
      <c r="AV40" s="497"/>
      <c r="AW40" s="497"/>
      <c r="AX40" s="500"/>
      <c r="AY40" s="193"/>
      <c r="AZ40" s="194"/>
      <c r="BA40" s="495"/>
      <c r="BB40" s="495"/>
      <c r="BC40" s="495"/>
      <c r="BD40" s="495"/>
      <c r="BE40" s="495"/>
      <c r="BF40" s="495"/>
      <c r="BG40" s="495"/>
      <c r="BH40" s="495"/>
      <c r="BI40" s="495"/>
      <c r="BJ40" s="495"/>
      <c r="BK40" s="495"/>
      <c r="BL40" s="495"/>
      <c r="BM40" s="105"/>
      <c r="BN40" s="105"/>
      <c r="BO40" s="105"/>
      <c r="BP40" s="590"/>
      <c r="BQ40" s="591"/>
      <c r="BR40" s="591"/>
      <c r="BS40" s="591"/>
      <c r="BT40" s="591"/>
      <c r="BU40" s="591"/>
      <c r="BV40" s="591"/>
      <c r="BW40" s="591"/>
      <c r="BX40" s="591"/>
      <c r="BY40" s="591"/>
      <c r="BZ40" s="592"/>
      <c r="CA40" s="194"/>
      <c r="CB40" s="194"/>
      <c r="CC40" s="279"/>
      <c r="CD40" s="495"/>
      <c r="CE40" s="495"/>
      <c r="CF40" s="495"/>
      <c r="CG40" s="495"/>
      <c r="CH40" s="495"/>
      <c r="CI40" s="495"/>
      <c r="CJ40" s="495"/>
      <c r="CK40" s="495"/>
      <c r="CL40" s="495"/>
      <c r="CM40" s="495"/>
      <c r="CN40" s="495"/>
      <c r="CO40" s="105"/>
      <c r="CP40" s="105"/>
      <c r="CQ40" s="264"/>
      <c r="CR40" s="590"/>
      <c r="CS40" s="591"/>
      <c r="CT40" s="591"/>
      <c r="CU40" s="591"/>
      <c r="CV40" s="591"/>
      <c r="CW40" s="591"/>
      <c r="CX40" s="591"/>
      <c r="CY40" s="591"/>
      <c r="CZ40" s="591"/>
      <c r="DA40" s="591"/>
      <c r="DB40" s="592"/>
      <c r="DC40" s="194"/>
      <c r="DD40" s="495"/>
      <c r="DE40" s="495"/>
      <c r="DF40" s="495"/>
      <c r="DG40" s="495"/>
      <c r="DH40" s="495"/>
      <c r="DI40" s="495"/>
      <c r="DJ40" s="495"/>
      <c r="DK40" s="495"/>
      <c r="DL40" s="495"/>
      <c r="DM40" s="495"/>
      <c r="DN40" s="495"/>
      <c r="DO40" s="105"/>
      <c r="DP40" s="105"/>
      <c r="DQ40" s="105"/>
      <c r="DR40" s="105"/>
      <c r="DS40" s="264"/>
      <c r="DT40" s="105"/>
      <c r="DV40" s="188"/>
    </row>
    <row r="41" spans="2:126" s="185" customFormat="1" ht="9" customHeight="1">
      <c r="B41" s="564"/>
      <c r="C41" s="565"/>
      <c r="D41" s="565"/>
      <c r="E41" s="565"/>
      <c r="F41" s="565"/>
      <c r="G41" s="566"/>
      <c r="H41" s="496" t="s">
        <v>30</v>
      </c>
      <c r="I41" s="497"/>
      <c r="J41" s="527"/>
      <c r="K41" s="527"/>
      <c r="L41" s="527"/>
      <c r="M41" s="527"/>
      <c r="N41" s="527"/>
      <c r="O41" s="527"/>
      <c r="P41" s="527"/>
      <c r="Q41" s="527"/>
      <c r="R41" s="527"/>
      <c r="S41" s="527"/>
      <c r="T41" s="527"/>
      <c r="U41" s="527"/>
      <c r="V41" s="497" t="s">
        <v>31</v>
      </c>
      <c r="W41" s="500"/>
      <c r="X41" s="193"/>
      <c r="Y41" s="194"/>
      <c r="Z41" s="194"/>
      <c r="AA41" s="495"/>
      <c r="AB41" s="495"/>
      <c r="AC41" s="495"/>
      <c r="AD41" s="495"/>
      <c r="AE41" s="495"/>
      <c r="AF41" s="495"/>
      <c r="AG41" s="495"/>
      <c r="AH41" s="495"/>
      <c r="AI41" s="495"/>
      <c r="AJ41" s="495"/>
      <c r="AK41" s="491" t="s">
        <v>0</v>
      </c>
      <c r="AL41" s="491"/>
      <c r="AM41" s="492"/>
      <c r="AN41" s="496"/>
      <c r="AO41" s="497"/>
      <c r="AP41" s="497"/>
      <c r="AQ41" s="497"/>
      <c r="AR41" s="497"/>
      <c r="AS41" s="497"/>
      <c r="AT41" s="497"/>
      <c r="AU41" s="497"/>
      <c r="AV41" s="497"/>
      <c r="AW41" s="497"/>
      <c r="AX41" s="500"/>
      <c r="AY41" s="193"/>
      <c r="AZ41" s="194"/>
      <c r="BA41" s="495"/>
      <c r="BB41" s="495"/>
      <c r="BC41" s="495"/>
      <c r="BD41" s="495"/>
      <c r="BE41" s="495"/>
      <c r="BF41" s="495"/>
      <c r="BG41" s="495"/>
      <c r="BH41" s="495"/>
      <c r="BI41" s="495"/>
      <c r="BJ41" s="495"/>
      <c r="BK41" s="495"/>
      <c r="BL41" s="495"/>
      <c r="BM41" s="491" t="s">
        <v>0</v>
      </c>
      <c r="BN41" s="491"/>
      <c r="BO41" s="491"/>
      <c r="BP41" s="590"/>
      <c r="BQ41" s="591"/>
      <c r="BR41" s="591"/>
      <c r="BS41" s="591"/>
      <c r="BT41" s="591"/>
      <c r="BU41" s="591"/>
      <c r="BV41" s="591"/>
      <c r="BW41" s="591"/>
      <c r="BX41" s="591"/>
      <c r="BY41" s="591"/>
      <c r="BZ41" s="592"/>
      <c r="CA41" s="194"/>
      <c r="CB41" s="194"/>
      <c r="CC41" s="279"/>
      <c r="CD41" s="495"/>
      <c r="CE41" s="495"/>
      <c r="CF41" s="495"/>
      <c r="CG41" s="495"/>
      <c r="CH41" s="495"/>
      <c r="CI41" s="495"/>
      <c r="CJ41" s="495"/>
      <c r="CK41" s="495"/>
      <c r="CL41" s="495"/>
      <c r="CM41" s="495"/>
      <c r="CN41" s="495"/>
      <c r="CO41" s="491" t="s">
        <v>0</v>
      </c>
      <c r="CP41" s="491"/>
      <c r="CQ41" s="513"/>
      <c r="CR41" s="590"/>
      <c r="CS41" s="591"/>
      <c r="CT41" s="591"/>
      <c r="CU41" s="591"/>
      <c r="CV41" s="591"/>
      <c r="CW41" s="591"/>
      <c r="CX41" s="591"/>
      <c r="CY41" s="591"/>
      <c r="CZ41" s="591"/>
      <c r="DA41" s="591"/>
      <c r="DB41" s="592"/>
      <c r="DC41" s="194"/>
      <c r="DD41" s="495"/>
      <c r="DE41" s="495"/>
      <c r="DF41" s="495"/>
      <c r="DG41" s="495"/>
      <c r="DH41" s="495"/>
      <c r="DI41" s="495"/>
      <c r="DJ41" s="495"/>
      <c r="DK41" s="495"/>
      <c r="DL41" s="495"/>
      <c r="DM41" s="495"/>
      <c r="DN41" s="495"/>
      <c r="DO41" s="491" t="s">
        <v>11</v>
      </c>
      <c r="DP41" s="491"/>
      <c r="DQ41" s="491"/>
      <c r="DR41" s="491"/>
      <c r="DS41" s="513"/>
      <c r="DT41" s="228"/>
      <c r="DV41" s="188"/>
    </row>
    <row r="42" spans="2:126" s="185" customFormat="1" ht="9" customHeight="1" thickBot="1">
      <c r="B42" s="567"/>
      <c r="C42" s="568"/>
      <c r="D42" s="568"/>
      <c r="E42" s="568"/>
      <c r="F42" s="568"/>
      <c r="G42" s="569"/>
      <c r="H42" s="520"/>
      <c r="I42" s="521"/>
      <c r="J42" s="528"/>
      <c r="K42" s="528"/>
      <c r="L42" s="528"/>
      <c r="M42" s="528"/>
      <c r="N42" s="528"/>
      <c r="O42" s="528"/>
      <c r="P42" s="528"/>
      <c r="Q42" s="528"/>
      <c r="R42" s="528"/>
      <c r="S42" s="528"/>
      <c r="T42" s="528"/>
      <c r="U42" s="528"/>
      <c r="V42" s="521"/>
      <c r="W42" s="522"/>
      <c r="X42" s="196"/>
      <c r="Y42" s="196"/>
      <c r="Z42" s="196"/>
      <c r="AA42" s="586"/>
      <c r="AB42" s="586"/>
      <c r="AC42" s="586"/>
      <c r="AD42" s="586"/>
      <c r="AE42" s="586"/>
      <c r="AF42" s="586"/>
      <c r="AG42" s="586"/>
      <c r="AH42" s="586"/>
      <c r="AI42" s="586"/>
      <c r="AJ42" s="586"/>
      <c r="AK42" s="596"/>
      <c r="AL42" s="596"/>
      <c r="AM42" s="597"/>
      <c r="AN42" s="520"/>
      <c r="AO42" s="521"/>
      <c r="AP42" s="521"/>
      <c r="AQ42" s="521"/>
      <c r="AR42" s="521"/>
      <c r="AS42" s="521"/>
      <c r="AT42" s="521"/>
      <c r="AU42" s="521"/>
      <c r="AV42" s="521"/>
      <c r="AW42" s="521"/>
      <c r="AX42" s="522"/>
      <c r="AY42" s="197"/>
      <c r="AZ42" s="196"/>
      <c r="BA42" s="586"/>
      <c r="BB42" s="586"/>
      <c r="BC42" s="586"/>
      <c r="BD42" s="586"/>
      <c r="BE42" s="586"/>
      <c r="BF42" s="586"/>
      <c r="BG42" s="586"/>
      <c r="BH42" s="586"/>
      <c r="BI42" s="586"/>
      <c r="BJ42" s="586"/>
      <c r="BK42" s="586"/>
      <c r="BL42" s="586"/>
      <c r="BM42" s="596"/>
      <c r="BN42" s="596"/>
      <c r="BO42" s="596"/>
      <c r="BP42" s="593"/>
      <c r="BQ42" s="594"/>
      <c r="BR42" s="594"/>
      <c r="BS42" s="594"/>
      <c r="BT42" s="594"/>
      <c r="BU42" s="594"/>
      <c r="BV42" s="594"/>
      <c r="BW42" s="594"/>
      <c r="BX42" s="594"/>
      <c r="BY42" s="594"/>
      <c r="BZ42" s="595"/>
      <c r="CA42" s="265"/>
      <c r="CB42" s="265"/>
      <c r="CC42" s="280"/>
      <c r="CD42" s="498"/>
      <c r="CE42" s="498"/>
      <c r="CF42" s="498"/>
      <c r="CG42" s="498"/>
      <c r="CH42" s="498"/>
      <c r="CI42" s="498"/>
      <c r="CJ42" s="498"/>
      <c r="CK42" s="498"/>
      <c r="CL42" s="498"/>
      <c r="CM42" s="498"/>
      <c r="CN42" s="498"/>
      <c r="CO42" s="514"/>
      <c r="CP42" s="514"/>
      <c r="CQ42" s="515"/>
      <c r="CR42" s="593"/>
      <c r="CS42" s="594"/>
      <c r="CT42" s="594"/>
      <c r="CU42" s="594"/>
      <c r="CV42" s="594"/>
      <c r="CW42" s="594"/>
      <c r="CX42" s="594"/>
      <c r="CY42" s="594"/>
      <c r="CZ42" s="594"/>
      <c r="DA42" s="594"/>
      <c r="DB42" s="595"/>
      <c r="DC42" s="265"/>
      <c r="DD42" s="498"/>
      <c r="DE42" s="498"/>
      <c r="DF42" s="498"/>
      <c r="DG42" s="498"/>
      <c r="DH42" s="498"/>
      <c r="DI42" s="498"/>
      <c r="DJ42" s="498"/>
      <c r="DK42" s="498"/>
      <c r="DL42" s="498"/>
      <c r="DM42" s="498"/>
      <c r="DN42" s="498"/>
      <c r="DO42" s="598"/>
      <c r="DP42" s="598"/>
      <c r="DQ42" s="598"/>
      <c r="DR42" s="598"/>
      <c r="DS42" s="599"/>
      <c r="DT42" s="188"/>
      <c r="DV42" s="188"/>
    </row>
    <row r="43" spans="2:126" s="185" customFormat="1" ht="6" customHeight="1" thickTop="1">
      <c r="B43" s="119"/>
      <c r="C43" s="119"/>
      <c r="D43" s="119"/>
      <c r="E43" s="119"/>
      <c r="F43" s="119"/>
      <c r="G43" s="119"/>
      <c r="H43" s="119"/>
      <c r="I43" s="119"/>
      <c r="J43" s="119"/>
      <c r="K43" s="119"/>
      <c r="L43" s="119"/>
      <c r="M43" s="119"/>
      <c r="N43" s="119"/>
      <c r="O43" s="119"/>
      <c r="P43" s="119"/>
      <c r="Q43" s="119"/>
      <c r="R43" s="119"/>
      <c r="S43" s="119"/>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166"/>
      <c r="AT43" s="166"/>
      <c r="AU43" s="166"/>
      <c r="AV43" s="166"/>
      <c r="AW43" s="166"/>
      <c r="AX43" s="166"/>
      <c r="AY43" s="166"/>
      <c r="AZ43" s="166"/>
      <c r="BA43" s="166"/>
      <c r="BB43" s="166"/>
      <c r="BC43" s="105"/>
      <c r="BD43" s="105"/>
      <c r="BE43" s="105"/>
      <c r="BF43" s="105"/>
      <c r="BG43" s="105"/>
      <c r="BH43" s="105"/>
      <c r="BI43" s="105"/>
      <c r="BJ43" s="105"/>
      <c r="BK43" s="105"/>
      <c r="BL43" s="105"/>
      <c r="BM43" s="105"/>
      <c r="BN43" s="105"/>
      <c r="BO43" s="105"/>
      <c r="BP43" s="105"/>
      <c r="BQ43" s="105"/>
      <c r="BR43" s="105"/>
      <c r="BS43" s="105"/>
      <c r="BT43" s="183"/>
      <c r="BU43" s="183"/>
      <c r="BV43" s="183"/>
      <c r="BW43" s="183"/>
      <c r="BX43" s="183"/>
      <c r="BY43" s="183"/>
      <c r="BZ43" s="183"/>
      <c r="CA43" s="183"/>
      <c r="CB43" s="183"/>
      <c r="CC43" s="183"/>
      <c r="CD43" s="188"/>
      <c r="CE43" s="166"/>
      <c r="CF43" s="166"/>
      <c r="CG43" s="166"/>
      <c r="CH43" s="166"/>
      <c r="CI43" s="166"/>
      <c r="CJ43" s="166"/>
      <c r="CK43" s="166"/>
      <c r="CL43" s="166"/>
      <c r="CM43" s="166"/>
      <c r="DU43" s="105"/>
      <c r="DV43" s="188"/>
    </row>
    <row r="44" spans="2:126" s="185" customFormat="1" ht="12.75" customHeight="1">
      <c r="B44" s="552" t="s">
        <v>221</v>
      </c>
      <c r="C44" s="553"/>
      <c r="D44" s="553"/>
      <c r="E44" s="553"/>
      <c r="F44" s="553"/>
      <c r="G44" s="554"/>
      <c r="H44" s="340"/>
      <c r="I44" s="341"/>
      <c r="J44" s="341"/>
      <c r="K44" s="341"/>
      <c r="L44" s="341"/>
      <c r="M44" s="341"/>
      <c r="N44" s="341"/>
      <c r="O44" s="341"/>
      <c r="P44" s="342"/>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31"/>
      <c r="AX44" s="331"/>
      <c r="AY44" s="331"/>
      <c r="AZ44" s="331"/>
      <c r="BA44" s="331"/>
      <c r="BB44" s="331"/>
      <c r="BC44" s="161"/>
      <c r="BD44" s="161"/>
      <c r="BE44" s="161"/>
      <c r="BF44" s="161"/>
      <c r="BG44" s="161"/>
      <c r="BH44" s="161"/>
      <c r="BI44" s="161"/>
      <c r="BJ44" s="161"/>
      <c r="BK44" s="161"/>
      <c r="BL44" s="161"/>
      <c r="BM44" s="161"/>
      <c r="BN44" s="161"/>
      <c r="BO44" s="161"/>
      <c r="BP44" s="161"/>
      <c r="BQ44" s="161"/>
      <c r="BR44" s="161"/>
      <c r="BS44" s="161"/>
      <c r="BT44" s="332"/>
      <c r="BU44" s="332"/>
      <c r="BV44" s="332"/>
      <c r="BW44" s="332"/>
      <c r="BX44" s="332"/>
      <c r="BY44" s="332"/>
      <c r="BZ44" s="332"/>
      <c r="CA44" s="332"/>
      <c r="CB44" s="332"/>
      <c r="CC44" s="332"/>
      <c r="CD44" s="333"/>
      <c r="CE44" s="331"/>
      <c r="CF44" s="331"/>
      <c r="CG44" s="331"/>
      <c r="CH44" s="331"/>
      <c r="CI44" s="331"/>
      <c r="CJ44" s="331"/>
      <c r="CK44" s="331"/>
      <c r="CL44" s="331"/>
      <c r="CM44" s="331"/>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4"/>
      <c r="DU44" s="105"/>
      <c r="DV44" s="188"/>
    </row>
    <row r="45" spans="2:126" s="185" customFormat="1" ht="12.75" customHeight="1">
      <c r="B45" s="555"/>
      <c r="C45" s="556"/>
      <c r="D45" s="556"/>
      <c r="E45" s="556"/>
      <c r="F45" s="556"/>
      <c r="G45" s="557"/>
      <c r="H45" s="344"/>
      <c r="I45" s="345"/>
      <c r="J45" s="345"/>
      <c r="K45" s="345"/>
      <c r="L45" s="345"/>
      <c r="M45" s="345"/>
      <c r="N45" s="345"/>
      <c r="O45" s="345"/>
      <c r="P45" s="346"/>
      <c r="AC45" s="516" t="s">
        <v>386</v>
      </c>
      <c r="AD45" s="516"/>
      <c r="AE45" s="516"/>
      <c r="AF45" s="516"/>
      <c r="AG45" s="516"/>
      <c r="AH45" s="516"/>
      <c r="AI45" s="516"/>
      <c r="AJ45" s="516"/>
      <c r="AK45" s="516"/>
      <c r="AL45" s="516"/>
      <c r="AM45" s="516"/>
      <c r="AN45" s="516"/>
      <c r="AO45" s="516"/>
      <c r="AP45" s="516"/>
      <c r="AQ45" s="516"/>
      <c r="AR45" s="356"/>
      <c r="AS45" s="356"/>
      <c r="AT45" s="356"/>
      <c r="AU45" s="356"/>
      <c r="AV45" s="356"/>
      <c r="AW45" s="356"/>
      <c r="AX45" s="356"/>
      <c r="AY45" s="356"/>
      <c r="AZ45" s="356"/>
      <c r="BA45" s="356"/>
      <c r="BB45" s="356"/>
      <c r="BC45" s="356"/>
      <c r="BD45" s="356"/>
      <c r="BE45" s="356"/>
      <c r="BF45" s="356"/>
      <c r="BG45" s="356"/>
      <c r="BH45" s="356"/>
      <c r="BI45" s="166"/>
      <c r="BJ45" s="166"/>
      <c r="BK45" s="166"/>
      <c r="BL45" s="166"/>
      <c r="BM45" s="166"/>
      <c r="BN45" s="166"/>
      <c r="BO45" s="105"/>
      <c r="BP45" s="105"/>
      <c r="BQ45" s="105"/>
      <c r="BR45" s="105"/>
      <c r="BS45" s="105"/>
      <c r="BT45" s="183"/>
      <c r="BU45" s="183"/>
      <c r="BV45" s="183"/>
      <c r="BW45" s="183"/>
      <c r="BX45" s="183"/>
      <c r="BY45" s="183"/>
      <c r="BZ45" s="183"/>
      <c r="DP45" s="188"/>
      <c r="DQ45" s="188"/>
      <c r="DR45" s="188"/>
      <c r="DS45" s="335"/>
      <c r="DU45" s="105"/>
      <c r="DV45" s="188"/>
    </row>
    <row r="46" spans="2:126" s="185" customFormat="1" ht="12.75" customHeight="1">
      <c r="B46" s="555"/>
      <c r="C46" s="556"/>
      <c r="D46" s="556"/>
      <c r="E46" s="556"/>
      <c r="F46" s="556"/>
      <c r="G46" s="557"/>
      <c r="H46" s="344"/>
      <c r="I46" s="345"/>
      <c r="J46" s="346"/>
      <c r="K46" s="346"/>
      <c r="L46" s="346"/>
      <c r="M46" s="346"/>
      <c r="N46" s="346"/>
      <c r="O46" s="346"/>
      <c r="P46" s="346"/>
      <c r="AC46" s="516"/>
      <c r="AD46" s="516"/>
      <c r="AE46" s="516"/>
      <c r="AF46" s="516"/>
      <c r="AG46" s="516"/>
      <c r="AH46" s="516"/>
      <c r="AI46" s="516"/>
      <c r="AJ46" s="516"/>
      <c r="AK46" s="516"/>
      <c r="AL46" s="516"/>
      <c r="AM46" s="516"/>
      <c r="AN46" s="516"/>
      <c r="AO46" s="516"/>
      <c r="AP46" s="516"/>
      <c r="AQ46" s="516"/>
      <c r="AR46" s="356"/>
      <c r="AS46" s="356"/>
      <c r="AT46" s="356"/>
      <c r="AU46" s="356"/>
      <c r="AV46" s="356"/>
      <c r="AW46" s="356"/>
      <c r="AX46" s="356"/>
      <c r="AY46" s="356"/>
      <c r="AZ46" s="356"/>
      <c r="BA46" s="356"/>
      <c r="BB46" s="356"/>
      <c r="BC46" s="356"/>
      <c r="BD46" s="356"/>
      <c r="BE46" s="356"/>
      <c r="BF46" s="356"/>
      <c r="BG46" s="356"/>
      <c r="BH46" s="356"/>
      <c r="BI46" s="166"/>
      <c r="BJ46" s="166"/>
      <c r="BK46" s="166"/>
      <c r="BL46" s="166"/>
      <c r="BM46" s="166"/>
      <c r="BN46" s="166"/>
      <c r="BO46" s="105"/>
      <c r="BP46" s="105"/>
      <c r="BQ46" s="105"/>
      <c r="BR46" s="105"/>
      <c r="BS46" s="105"/>
      <c r="BT46" s="183"/>
      <c r="BU46" s="183"/>
      <c r="BV46" s="183"/>
      <c r="BW46" s="183"/>
      <c r="BX46" s="183"/>
      <c r="BY46" s="183"/>
      <c r="BZ46" s="183"/>
      <c r="DP46" s="188"/>
      <c r="DQ46" s="188"/>
      <c r="DR46" s="188"/>
      <c r="DS46" s="335"/>
      <c r="DU46" s="105"/>
      <c r="DV46" s="188"/>
    </row>
    <row r="47" spans="2:126" s="185" customFormat="1" ht="12.75" customHeight="1">
      <c r="B47" s="555"/>
      <c r="C47" s="556"/>
      <c r="D47" s="556"/>
      <c r="E47" s="556"/>
      <c r="F47" s="556"/>
      <c r="G47" s="557"/>
      <c r="H47" s="344"/>
      <c r="I47" s="345"/>
      <c r="S47" s="523" t="s">
        <v>222</v>
      </c>
      <c r="T47" s="523"/>
      <c r="U47" s="523"/>
      <c r="V47" s="523"/>
      <c r="W47" s="523"/>
      <c r="X47" s="523"/>
      <c r="Y47" s="523"/>
      <c r="Z47" s="523"/>
      <c r="AC47" s="499" t="s">
        <v>387</v>
      </c>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c r="BN47" s="499"/>
      <c r="BO47" s="499"/>
      <c r="BP47" s="499"/>
      <c r="BQ47" s="499"/>
      <c r="BX47" s="183"/>
      <c r="BY47" s="183"/>
      <c r="BZ47" s="183"/>
      <c r="DP47" s="188"/>
      <c r="DQ47" s="188"/>
      <c r="DR47" s="188"/>
      <c r="DS47" s="335"/>
      <c r="DU47" s="105"/>
      <c r="DV47" s="188"/>
    </row>
    <row r="48" spans="2:126" s="185" customFormat="1" ht="12.75" customHeight="1">
      <c r="B48" s="555"/>
      <c r="C48" s="556"/>
      <c r="D48" s="556"/>
      <c r="E48" s="556"/>
      <c r="F48" s="556"/>
      <c r="G48" s="557"/>
      <c r="H48" s="344"/>
      <c r="I48" s="345"/>
      <c r="S48" s="523"/>
      <c r="T48" s="523"/>
      <c r="U48" s="523"/>
      <c r="V48" s="523"/>
      <c r="W48" s="523"/>
      <c r="X48" s="523"/>
      <c r="Y48" s="523"/>
      <c r="Z48" s="523"/>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499"/>
      <c r="BO48" s="499"/>
      <c r="BP48" s="499"/>
      <c r="BQ48" s="499"/>
      <c r="BX48" s="183"/>
      <c r="BY48" s="183"/>
      <c r="BZ48" s="183"/>
      <c r="DP48" s="188"/>
      <c r="DQ48" s="188"/>
      <c r="DR48" s="188"/>
      <c r="DS48" s="335"/>
      <c r="DU48" s="105"/>
      <c r="DV48" s="188"/>
    </row>
    <row r="49" spans="1:128" s="185" customFormat="1" ht="12.75" customHeight="1">
      <c r="B49" s="555"/>
      <c r="C49" s="556"/>
      <c r="D49" s="556"/>
      <c r="E49" s="556"/>
      <c r="F49" s="556"/>
      <c r="G49" s="557"/>
      <c r="H49" s="347"/>
      <c r="I49" s="348"/>
      <c r="J49" s="348"/>
      <c r="K49" s="348"/>
      <c r="L49" s="348"/>
      <c r="M49" s="348"/>
      <c r="N49" s="348"/>
      <c r="O49" s="348"/>
      <c r="S49" s="188"/>
      <c r="T49" s="359"/>
      <c r="U49" s="188"/>
      <c r="V49" s="188"/>
      <c r="W49" s="188"/>
      <c r="X49" s="188"/>
      <c r="Y49" s="188"/>
      <c r="Z49" s="188"/>
      <c r="AC49" s="357"/>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5"/>
      <c r="BJ49" s="355"/>
      <c r="BK49" s="355"/>
      <c r="BL49" s="355"/>
      <c r="BM49" s="355"/>
      <c r="BN49" s="355"/>
      <c r="BO49" s="160"/>
      <c r="BP49" s="160"/>
      <c r="BQ49" s="160"/>
      <c r="BX49" s="183"/>
      <c r="BY49" s="183"/>
      <c r="BZ49" s="183"/>
      <c r="DP49" s="188"/>
      <c r="DQ49" s="188"/>
      <c r="DR49" s="188"/>
      <c r="DS49" s="335"/>
      <c r="DU49" s="105"/>
      <c r="DV49" s="188"/>
    </row>
    <row r="50" spans="1:128" s="185" customFormat="1" ht="12.75" customHeight="1">
      <c r="B50" s="555"/>
      <c r="C50" s="556"/>
      <c r="D50" s="556"/>
      <c r="E50" s="556"/>
      <c r="F50" s="556"/>
      <c r="G50" s="557"/>
      <c r="H50" s="347"/>
      <c r="I50" s="348"/>
      <c r="J50" s="348"/>
      <c r="O50" s="348"/>
      <c r="S50" s="524" t="s">
        <v>223</v>
      </c>
      <c r="T50" s="524"/>
      <c r="U50" s="524"/>
      <c r="V50" s="524"/>
      <c r="W50" s="524"/>
      <c r="X50" s="524"/>
      <c r="Y50" s="524"/>
      <c r="Z50" s="524"/>
      <c r="AC50" s="623" t="s">
        <v>388</v>
      </c>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3"/>
      <c r="BA50" s="623"/>
      <c r="BB50" s="623"/>
      <c r="BC50" s="623"/>
      <c r="BD50" s="623"/>
      <c r="BE50" s="623"/>
      <c r="BF50" s="623"/>
      <c r="BG50" s="358"/>
      <c r="BH50" s="358"/>
      <c r="BI50" s="355"/>
      <c r="BJ50" s="355"/>
      <c r="BK50" s="355"/>
      <c r="BL50" s="355"/>
      <c r="BM50" s="355"/>
      <c r="BN50" s="355"/>
      <c r="BO50" s="160"/>
      <c r="BP50" s="160"/>
      <c r="BQ50" s="160"/>
      <c r="BX50" s="183"/>
      <c r="BY50" s="183"/>
      <c r="BZ50" s="183"/>
      <c r="DP50" s="188"/>
      <c r="DQ50" s="188"/>
      <c r="DR50" s="188"/>
      <c r="DS50" s="335"/>
      <c r="DU50" s="105"/>
      <c r="DV50" s="188"/>
    </row>
    <row r="51" spans="1:128" s="185" customFormat="1" ht="12.75" customHeight="1">
      <c r="B51" s="555"/>
      <c r="C51" s="556"/>
      <c r="D51" s="556"/>
      <c r="E51" s="556"/>
      <c r="F51" s="556"/>
      <c r="G51" s="557"/>
      <c r="H51" s="347"/>
      <c r="I51" s="348"/>
      <c r="J51" s="348"/>
      <c r="O51" s="348"/>
      <c r="S51" s="524"/>
      <c r="T51" s="524"/>
      <c r="U51" s="524"/>
      <c r="V51" s="524"/>
      <c r="W51" s="524"/>
      <c r="X51" s="524"/>
      <c r="Y51" s="524"/>
      <c r="Z51" s="524"/>
      <c r="AC51" s="623"/>
      <c r="AD51" s="623"/>
      <c r="AE51" s="623"/>
      <c r="AF51" s="623"/>
      <c r="AG51" s="623"/>
      <c r="AH51" s="623"/>
      <c r="AI51" s="623"/>
      <c r="AJ51" s="623"/>
      <c r="AK51" s="623"/>
      <c r="AL51" s="623"/>
      <c r="AM51" s="623"/>
      <c r="AN51" s="623"/>
      <c r="AO51" s="623"/>
      <c r="AP51" s="623"/>
      <c r="AQ51" s="623"/>
      <c r="AR51" s="623"/>
      <c r="AS51" s="623"/>
      <c r="AT51" s="623"/>
      <c r="AU51" s="623"/>
      <c r="AV51" s="623"/>
      <c r="AW51" s="623"/>
      <c r="AX51" s="623"/>
      <c r="AY51" s="623"/>
      <c r="AZ51" s="623"/>
      <c r="BA51" s="623"/>
      <c r="BB51" s="623"/>
      <c r="BC51" s="623"/>
      <c r="BD51" s="623"/>
      <c r="BE51" s="623"/>
      <c r="BF51" s="623"/>
      <c r="BG51" s="358"/>
      <c r="BH51" s="358"/>
      <c r="BI51" s="355"/>
      <c r="BJ51" s="355"/>
      <c r="BK51" s="355"/>
      <c r="BL51" s="355"/>
      <c r="BM51" s="355"/>
      <c r="BN51" s="355"/>
      <c r="BO51" s="160"/>
      <c r="BP51" s="160"/>
      <c r="BQ51" s="160"/>
      <c r="BX51" s="183"/>
      <c r="BY51" s="183"/>
      <c r="BZ51" s="183"/>
      <c r="DP51" s="188"/>
      <c r="DQ51" s="188"/>
      <c r="DR51" s="188"/>
      <c r="DS51" s="335"/>
      <c r="DU51" s="105"/>
      <c r="DV51" s="188"/>
    </row>
    <row r="52" spans="1:128" s="185" customFormat="1" ht="12.75" customHeight="1">
      <c r="B52" s="558"/>
      <c r="C52" s="559"/>
      <c r="D52" s="559"/>
      <c r="E52" s="559"/>
      <c r="F52" s="559"/>
      <c r="G52" s="560"/>
      <c r="H52" s="351"/>
      <c r="I52" s="352"/>
      <c r="J52" s="352"/>
      <c r="K52" s="352"/>
      <c r="L52" s="352"/>
      <c r="M52" s="352"/>
      <c r="N52" s="352"/>
      <c r="O52" s="352"/>
      <c r="P52" s="353"/>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36"/>
      <c r="AX52" s="336"/>
      <c r="AY52" s="336"/>
      <c r="AZ52" s="336"/>
      <c r="BA52" s="336"/>
      <c r="BB52" s="336"/>
      <c r="BC52" s="196"/>
      <c r="BD52" s="196"/>
      <c r="BE52" s="196"/>
      <c r="BF52" s="196"/>
      <c r="BG52" s="196"/>
      <c r="BH52" s="196"/>
      <c r="BI52" s="196"/>
      <c r="BJ52" s="196"/>
      <c r="BK52" s="196"/>
      <c r="BL52" s="196"/>
      <c r="BM52" s="196"/>
      <c r="BN52" s="196"/>
      <c r="BO52" s="196"/>
      <c r="BP52" s="196"/>
      <c r="BQ52" s="196"/>
      <c r="BR52" s="196"/>
      <c r="BS52" s="196"/>
      <c r="BT52" s="337"/>
      <c r="BU52" s="337"/>
      <c r="BV52" s="337"/>
      <c r="BW52" s="337"/>
      <c r="BX52" s="337"/>
      <c r="BY52" s="337"/>
      <c r="BZ52" s="337"/>
      <c r="CA52" s="337"/>
      <c r="CB52" s="337"/>
      <c r="CC52" s="337"/>
      <c r="CD52" s="338"/>
      <c r="CE52" s="336"/>
      <c r="CF52" s="336"/>
      <c r="CG52" s="336"/>
      <c r="CH52" s="336"/>
      <c r="CI52" s="336"/>
      <c r="CJ52" s="336"/>
      <c r="CK52" s="336"/>
      <c r="CL52" s="336"/>
      <c r="CM52" s="336"/>
      <c r="CN52" s="338"/>
      <c r="CO52" s="338"/>
      <c r="CP52" s="338"/>
      <c r="CQ52" s="338"/>
      <c r="CR52" s="338"/>
      <c r="CS52" s="338"/>
      <c r="CT52" s="338"/>
      <c r="CU52" s="338"/>
      <c r="CV52" s="338"/>
      <c r="CW52" s="338"/>
      <c r="CX52" s="338"/>
      <c r="CY52" s="338"/>
      <c r="CZ52" s="338"/>
      <c r="DA52" s="338"/>
      <c r="DB52" s="338"/>
      <c r="DC52" s="338"/>
      <c r="DD52" s="338"/>
      <c r="DE52" s="338"/>
      <c r="DF52" s="338"/>
      <c r="DG52" s="338"/>
      <c r="DH52" s="338"/>
      <c r="DI52" s="338"/>
      <c r="DJ52" s="338"/>
      <c r="DK52" s="338"/>
      <c r="DL52" s="338"/>
      <c r="DM52" s="338"/>
      <c r="DN52" s="338"/>
      <c r="DO52" s="338"/>
      <c r="DP52" s="338"/>
      <c r="DQ52" s="338"/>
      <c r="DR52" s="338"/>
      <c r="DS52" s="339"/>
      <c r="DU52" s="105"/>
      <c r="DV52" s="188"/>
    </row>
    <row r="53" spans="1:128" s="185" customFormat="1" ht="12.75" customHeight="1">
      <c r="B53" s="330"/>
      <c r="C53" s="330"/>
      <c r="D53" s="330"/>
      <c r="E53" s="330"/>
      <c r="F53" s="330"/>
      <c r="G53" s="330"/>
      <c r="H53" s="348"/>
      <c r="I53" s="348"/>
      <c r="J53" s="348"/>
      <c r="K53" s="348"/>
      <c r="L53" s="348"/>
      <c r="M53" s="348"/>
      <c r="N53" s="348"/>
      <c r="O53" s="348"/>
      <c r="P53" s="349"/>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166"/>
      <c r="AX53" s="166"/>
      <c r="AY53" s="166"/>
      <c r="AZ53" s="166"/>
      <c r="BA53" s="166"/>
      <c r="BB53" s="166"/>
      <c r="BC53" s="105"/>
      <c r="BD53" s="105"/>
      <c r="BE53" s="105"/>
      <c r="BF53" s="105"/>
      <c r="BG53" s="105"/>
      <c r="BH53" s="105"/>
      <c r="BI53" s="105"/>
      <c r="BJ53" s="105"/>
      <c r="BK53" s="105"/>
      <c r="BL53" s="105"/>
      <c r="BM53" s="105"/>
      <c r="BN53" s="105"/>
      <c r="BO53" s="105"/>
      <c r="BP53" s="105"/>
      <c r="BQ53" s="105"/>
      <c r="BR53" s="105"/>
      <c r="BS53" s="105"/>
      <c r="BT53" s="183"/>
      <c r="BU53" s="183"/>
      <c r="BV53" s="183"/>
      <c r="BW53" s="183"/>
      <c r="BX53" s="183"/>
      <c r="BY53" s="183"/>
      <c r="BZ53" s="183"/>
      <c r="CA53" s="183"/>
      <c r="CB53" s="183"/>
      <c r="CC53" s="183"/>
      <c r="CD53" s="188"/>
      <c r="CE53" s="166"/>
      <c r="CF53" s="166"/>
      <c r="CG53" s="166"/>
      <c r="CH53" s="166"/>
      <c r="CI53" s="166"/>
      <c r="CJ53" s="166"/>
      <c r="CK53" s="166"/>
      <c r="CL53" s="166"/>
      <c r="CM53" s="166"/>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U53" s="105"/>
      <c r="DV53" s="188"/>
    </row>
    <row r="54" spans="1:128" s="185" customFormat="1" ht="16.5" customHeight="1">
      <c r="B54" s="363" t="s">
        <v>226</v>
      </c>
      <c r="C54" s="330"/>
      <c r="D54" s="330"/>
      <c r="E54" s="330"/>
      <c r="F54" s="330"/>
      <c r="G54" s="330"/>
      <c r="H54" s="348"/>
      <c r="I54" s="348"/>
      <c r="J54" s="348"/>
      <c r="K54" s="348"/>
      <c r="L54" s="348"/>
      <c r="M54" s="348"/>
      <c r="N54" s="348"/>
      <c r="O54" s="348"/>
      <c r="P54" s="349"/>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166"/>
      <c r="AX54" s="166"/>
      <c r="AY54" s="166"/>
      <c r="AZ54" s="166"/>
      <c r="BA54" s="166"/>
      <c r="BB54" s="166"/>
      <c r="BC54" s="105"/>
      <c r="BD54" s="105"/>
      <c r="BE54" s="105"/>
      <c r="BF54" s="105"/>
      <c r="BG54" s="105"/>
      <c r="BH54" s="105"/>
      <c r="BI54" s="105"/>
      <c r="BJ54" s="105"/>
      <c r="BK54" s="105"/>
      <c r="BL54" s="105"/>
      <c r="BM54" s="105"/>
      <c r="BN54" s="105"/>
      <c r="BO54" s="105"/>
      <c r="BP54" s="105"/>
      <c r="BQ54" s="105"/>
      <c r="BR54" s="105"/>
      <c r="BS54" s="105"/>
      <c r="BT54" s="183"/>
      <c r="BU54" s="183"/>
      <c r="BV54" s="183"/>
      <c r="BW54" s="183"/>
      <c r="BX54" s="183"/>
      <c r="BY54" s="183"/>
      <c r="BZ54" s="183"/>
      <c r="CA54" s="183"/>
      <c r="CB54" s="183"/>
      <c r="CC54" s="183"/>
      <c r="CD54" s="188"/>
      <c r="CE54" s="166"/>
      <c r="CF54" s="166"/>
      <c r="CG54" s="166"/>
      <c r="CH54" s="166"/>
      <c r="CI54" s="166"/>
      <c r="CJ54" s="166"/>
      <c r="CK54" s="166"/>
      <c r="CL54" s="166"/>
      <c r="CM54" s="166"/>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U54" s="105"/>
      <c r="DV54" s="188"/>
    </row>
    <row r="55" spans="1:128" s="185" customFormat="1" ht="10.5" customHeight="1">
      <c r="B55" s="119"/>
      <c r="C55" s="119"/>
      <c r="D55" s="119"/>
      <c r="E55" s="119"/>
      <c r="F55" s="119"/>
      <c r="G55" s="119"/>
      <c r="H55" s="119"/>
      <c r="I55" s="119"/>
      <c r="J55" s="119"/>
      <c r="K55" s="119"/>
      <c r="L55" s="119"/>
      <c r="M55" s="119"/>
      <c r="N55" s="119"/>
      <c r="O55" s="119"/>
      <c r="P55" s="119"/>
      <c r="Q55" s="119"/>
      <c r="R55" s="119"/>
      <c r="S55" s="119"/>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166"/>
      <c r="AT55" s="166"/>
      <c r="AU55" s="166"/>
      <c r="AV55" s="166"/>
      <c r="AW55" s="166"/>
      <c r="AX55" s="166"/>
      <c r="AY55" s="166"/>
      <c r="AZ55" s="166"/>
      <c r="BA55" s="166"/>
      <c r="BB55" s="166"/>
      <c r="BC55" s="105"/>
      <c r="BD55" s="105"/>
      <c r="BE55" s="105"/>
      <c r="BF55" s="105"/>
      <c r="BG55" s="105"/>
      <c r="BH55" s="105"/>
      <c r="BI55" s="105"/>
      <c r="BJ55" s="105"/>
      <c r="BK55" s="105"/>
      <c r="BL55" s="105"/>
      <c r="BM55" s="105"/>
      <c r="BN55" s="105"/>
      <c r="BO55" s="105"/>
      <c r="BP55" s="105"/>
      <c r="BQ55" s="105"/>
      <c r="BR55" s="105"/>
      <c r="BS55" s="105"/>
      <c r="BT55" s="183"/>
      <c r="BU55" s="183"/>
      <c r="BV55" s="183"/>
      <c r="BW55" s="183"/>
      <c r="BX55" s="183"/>
      <c r="BY55" s="183"/>
      <c r="BZ55" s="183"/>
      <c r="CA55" s="183"/>
      <c r="CB55" s="183"/>
      <c r="CC55" s="183"/>
      <c r="CD55" s="188"/>
      <c r="CE55" s="166"/>
      <c r="CF55" s="166"/>
      <c r="CG55" s="166"/>
      <c r="CH55" s="166"/>
      <c r="CI55" s="166"/>
      <c r="CJ55" s="166"/>
      <c r="CK55" s="166"/>
      <c r="CL55" s="166"/>
      <c r="CM55" s="166"/>
      <c r="DU55" s="105"/>
      <c r="DV55" s="188"/>
    </row>
    <row r="56" spans="1:128" s="232" customFormat="1" ht="9" customHeight="1">
      <c r="A56" s="7"/>
      <c r="B56" s="543" t="s">
        <v>526</v>
      </c>
      <c r="C56" s="544"/>
      <c r="D56" s="544"/>
      <c r="E56" s="544"/>
      <c r="F56" s="544"/>
      <c r="G56" s="545"/>
      <c r="H56" s="577" t="s">
        <v>522</v>
      </c>
      <c r="I56" s="578"/>
      <c r="J56" s="578"/>
      <c r="K56" s="578"/>
      <c r="L56" s="578"/>
      <c r="M56" s="578"/>
      <c r="N56" s="578"/>
      <c r="O56" s="578"/>
      <c r="P56" s="578"/>
      <c r="Q56" s="578"/>
      <c r="R56" s="578"/>
      <c r="S56" s="578"/>
      <c r="T56" s="578"/>
      <c r="U56" s="578"/>
      <c r="V56" s="578"/>
      <c r="W56" s="579"/>
      <c r="X56" s="538" t="s">
        <v>523</v>
      </c>
      <c r="Y56" s="539"/>
      <c r="Z56" s="539"/>
      <c r="AA56" s="539"/>
      <c r="AB56" s="539"/>
      <c r="AC56" s="539"/>
      <c r="AD56" s="539"/>
      <c r="AE56" s="539"/>
      <c r="AF56" s="539"/>
      <c r="AG56" s="539"/>
      <c r="AH56" s="539"/>
      <c r="AI56" s="539"/>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71"/>
      <c r="DT56" s="242"/>
      <c r="DU56" s="55"/>
      <c r="DV56" s="242"/>
      <c r="DW56" s="242"/>
      <c r="DX56" s="242"/>
    </row>
    <row r="57" spans="1:128" s="232" customFormat="1" ht="9" customHeight="1">
      <c r="A57" s="242"/>
      <c r="B57" s="546"/>
      <c r="C57" s="547"/>
      <c r="D57" s="547"/>
      <c r="E57" s="547"/>
      <c r="F57" s="547"/>
      <c r="G57" s="548"/>
      <c r="H57" s="580"/>
      <c r="I57" s="581"/>
      <c r="J57" s="581"/>
      <c r="K57" s="581"/>
      <c r="L57" s="581"/>
      <c r="M57" s="581"/>
      <c r="N57" s="581"/>
      <c r="O57" s="581"/>
      <c r="P57" s="581"/>
      <c r="Q57" s="581"/>
      <c r="R57" s="581"/>
      <c r="S57" s="581"/>
      <c r="T57" s="581"/>
      <c r="U57" s="581"/>
      <c r="V57" s="581"/>
      <c r="W57" s="582"/>
      <c r="X57" s="540"/>
      <c r="Y57" s="541"/>
      <c r="Z57" s="541"/>
      <c r="AA57" s="541"/>
      <c r="AB57" s="541"/>
      <c r="AC57" s="541"/>
      <c r="AD57" s="541"/>
      <c r="AE57" s="541"/>
      <c r="AF57" s="541"/>
      <c r="AG57" s="541"/>
      <c r="AH57" s="541"/>
      <c r="AI57" s="541"/>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472"/>
      <c r="DT57" s="242"/>
      <c r="DU57" s="55"/>
      <c r="DV57" s="242"/>
      <c r="DW57" s="242"/>
      <c r="DX57" s="242"/>
    </row>
    <row r="58" spans="1:128" s="232" customFormat="1" ht="9" customHeight="1">
      <c r="A58" s="242"/>
      <c r="B58" s="546"/>
      <c r="C58" s="547"/>
      <c r="D58" s="547"/>
      <c r="E58" s="547"/>
      <c r="F58" s="547"/>
      <c r="G58" s="548"/>
      <c r="H58" s="580"/>
      <c r="I58" s="581"/>
      <c r="J58" s="581"/>
      <c r="K58" s="581"/>
      <c r="L58" s="581"/>
      <c r="M58" s="581"/>
      <c r="N58" s="581"/>
      <c r="O58" s="581"/>
      <c r="P58" s="581"/>
      <c r="Q58" s="581"/>
      <c r="R58" s="581"/>
      <c r="S58" s="581"/>
      <c r="T58" s="581"/>
      <c r="U58" s="581"/>
      <c r="V58" s="581"/>
      <c r="W58" s="582"/>
      <c r="X58" s="26"/>
      <c r="Y58" s="13"/>
      <c r="Z58" s="542" t="s">
        <v>525</v>
      </c>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542"/>
      <c r="BX58" s="542"/>
      <c r="BY58" s="542"/>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472"/>
      <c r="DT58" s="242"/>
      <c r="DU58" s="55"/>
      <c r="DV58" s="242"/>
      <c r="DW58" s="242"/>
      <c r="DX58" s="242"/>
    </row>
    <row r="59" spans="1:128" s="301" customFormat="1" ht="9" customHeight="1">
      <c r="A59" s="304"/>
      <c r="B59" s="546"/>
      <c r="C59" s="547"/>
      <c r="D59" s="547"/>
      <c r="E59" s="547"/>
      <c r="F59" s="547"/>
      <c r="G59" s="548"/>
      <c r="H59" s="580"/>
      <c r="I59" s="581"/>
      <c r="J59" s="581"/>
      <c r="K59" s="581"/>
      <c r="L59" s="581"/>
      <c r="M59" s="581"/>
      <c r="N59" s="581"/>
      <c r="O59" s="581"/>
      <c r="P59" s="581"/>
      <c r="Q59" s="581"/>
      <c r="R59" s="581"/>
      <c r="S59" s="581"/>
      <c r="T59" s="581"/>
      <c r="U59" s="581"/>
      <c r="V59" s="581"/>
      <c r="W59" s="582"/>
      <c r="X59" s="26"/>
      <c r="Y59" s="13"/>
      <c r="Z59" s="542"/>
      <c r="AA59" s="542"/>
      <c r="AB59" s="542"/>
      <c r="AC59" s="542"/>
      <c r="AD59" s="542"/>
      <c r="AE59" s="542"/>
      <c r="AF59" s="542"/>
      <c r="AG59" s="542"/>
      <c r="AH59" s="542"/>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c r="BI59" s="542"/>
      <c r="BJ59" s="542"/>
      <c r="BK59" s="542"/>
      <c r="BL59" s="542"/>
      <c r="BM59" s="542"/>
      <c r="BN59" s="542"/>
      <c r="BO59" s="542"/>
      <c r="BP59" s="542"/>
      <c r="BQ59" s="542"/>
      <c r="BR59" s="542"/>
      <c r="BS59" s="542"/>
      <c r="BT59" s="542"/>
      <c r="BU59" s="542"/>
      <c r="BV59" s="542"/>
      <c r="BW59" s="542"/>
      <c r="BX59" s="542"/>
      <c r="BY59" s="542"/>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472"/>
      <c r="DT59" s="304"/>
      <c r="DU59" s="55"/>
      <c r="DV59" s="304"/>
      <c r="DW59" s="304"/>
      <c r="DX59" s="304"/>
    </row>
    <row r="60" spans="1:128" s="232" customFormat="1" ht="9" customHeight="1">
      <c r="A60" s="242"/>
      <c r="B60" s="546"/>
      <c r="C60" s="547"/>
      <c r="D60" s="547"/>
      <c r="E60" s="547"/>
      <c r="F60" s="547"/>
      <c r="G60" s="548"/>
      <c r="H60" s="580"/>
      <c r="I60" s="581"/>
      <c r="J60" s="581"/>
      <c r="K60" s="581"/>
      <c r="L60" s="581"/>
      <c r="M60" s="581"/>
      <c r="N60" s="581"/>
      <c r="O60" s="581"/>
      <c r="P60" s="581"/>
      <c r="Q60" s="581"/>
      <c r="R60" s="581"/>
      <c r="S60" s="581"/>
      <c r="T60" s="581"/>
      <c r="U60" s="581"/>
      <c r="V60" s="581"/>
      <c r="W60" s="582"/>
      <c r="X60" s="26"/>
      <c r="Y60" s="13"/>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c r="BI60" s="542"/>
      <c r="BJ60" s="542"/>
      <c r="BK60" s="542"/>
      <c r="BL60" s="542"/>
      <c r="BM60" s="542"/>
      <c r="BN60" s="542"/>
      <c r="BO60" s="542"/>
      <c r="BP60" s="542"/>
      <c r="BQ60" s="542"/>
      <c r="BR60" s="542"/>
      <c r="BS60" s="542"/>
      <c r="BT60" s="542"/>
      <c r="BU60" s="542"/>
      <c r="BV60" s="542"/>
      <c r="BW60" s="542"/>
      <c r="BX60" s="542"/>
      <c r="BY60" s="542"/>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472"/>
      <c r="DT60" s="242"/>
      <c r="DU60" s="55"/>
      <c r="DV60" s="242"/>
      <c r="DW60" s="242"/>
      <c r="DX60" s="242"/>
    </row>
    <row r="61" spans="1:128" s="232" customFormat="1" ht="9" customHeight="1">
      <c r="A61" s="242"/>
      <c r="B61" s="546"/>
      <c r="C61" s="547"/>
      <c r="D61" s="547"/>
      <c r="E61" s="547"/>
      <c r="F61" s="547"/>
      <c r="G61" s="548"/>
      <c r="H61" s="580"/>
      <c r="I61" s="581"/>
      <c r="J61" s="581"/>
      <c r="K61" s="581"/>
      <c r="L61" s="581"/>
      <c r="M61" s="581"/>
      <c r="N61" s="581"/>
      <c r="O61" s="581"/>
      <c r="P61" s="581"/>
      <c r="Q61" s="581"/>
      <c r="R61" s="581"/>
      <c r="S61" s="581"/>
      <c r="T61" s="581"/>
      <c r="U61" s="581"/>
      <c r="V61" s="581"/>
      <c r="W61" s="582"/>
      <c r="X61" s="26"/>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472"/>
      <c r="DT61" s="242"/>
      <c r="DU61" s="55"/>
      <c r="DV61" s="242"/>
      <c r="DW61" s="242"/>
      <c r="DX61" s="242"/>
    </row>
    <row r="62" spans="1:128" s="232" customFormat="1" ht="9" customHeight="1">
      <c r="A62" s="242"/>
      <c r="B62" s="546"/>
      <c r="C62" s="547"/>
      <c r="D62" s="547"/>
      <c r="E62" s="547"/>
      <c r="F62" s="547"/>
      <c r="G62" s="548"/>
      <c r="H62" s="583"/>
      <c r="I62" s="584"/>
      <c r="J62" s="584"/>
      <c r="K62" s="584"/>
      <c r="L62" s="584"/>
      <c r="M62" s="584"/>
      <c r="N62" s="584"/>
      <c r="O62" s="584"/>
      <c r="P62" s="584"/>
      <c r="Q62" s="584"/>
      <c r="R62" s="584"/>
      <c r="S62" s="584"/>
      <c r="T62" s="584"/>
      <c r="U62" s="584"/>
      <c r="V62" s="584"/>
      <c r="W62" s="585"/>
      <c r="X62" s="473"/>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74"/>
      <c r="DT62" s="242"/>
      <c r="DU62" s="55"/>
      <c r="DV62" s="242"/>
      <c r="DW62" s="242"/>
      <c r="DX62" s="242"/>
    </row>
    <row r="63" spans="1:128" s="232" customFormat="1" ht="9" customHeight="1">
      <c r="A63" s="242"/>
      <c r="B63" s="546"/>
      <c r="C63" s="547"/>
      <c r="D63" s="547"/>
      <c r="E63" s="547"/>
      <c r="F63" s="547"/>
      <c r="G63" s="548"/>
      <c r="H63" s="304"/>
      <c r="I63" s="578" t="s">
        <v>5</v>
      </c>
      <c r="J63" s="578"/>
      <c r="K63" s="578"/>
      <c r="L63" s="578"/>
      <c r="M63" s="578"/>
      <c r="N63" s="578"/>
      <c r="O63" s="578"/>
      <c r="P63" s="578"/>
      <c r="Q63" s="578"/>
      <c r="R63" s="578"/>
      <c r="S63" s="578"/>
      <c r="T63" s="578"/>
      <c r="U63" s="578"/>
      <c r="V63" s="578"/>
      <c r="W63" s="305"/>
      <c r="X63" s="529" t="s">
        <v>524</v>
      </c>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1"/>
      <c r="DT63" s="242"/>
      <c r="DU63" s="242"/>
      <c r="DV63" s="242"/>
      <c r="DW63" s="242"/>
      <c r="DX63" s="242"/>
    </row>
    <row r="64" spans="1:128" s="232" customFormat="1" ht="9" customHeight="1">
      <c r="A64" s="242"/>
      <c r="B64" s="546"/>
      <c r="C64" s="547"/>
      <c r="D64" s="547"/>
      <c r="E64" s="547"/>
      <c r="F64" s="547"/>
      <c r="G64" s="548"/>
      <c r="H64" s="304"/>
      <c r="I64" s="581"/>
      <c r="J64" s="581"/>
      <c r="K64" s="581"/>
      <c r="L64" s="581"/>
      <c r="M64" s="581"/>
      <c r="N64" s="581"/>
      <c r="O64" s="581"/>
      <c r="P64" s="581"/>
      <c r="Q64" s="581"/>
      <c r="R64" s="581"/>
      <c r="S64" s="581"/>
      <c r="T64" s="581"/>
      <c r="U64" s="581"/>
      <c r="V64" s="581"/>
      <c r="W64" s="305"/>
      <c r="X64" s="532"/>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3"/>
      <c r="AZ64" s="533"/>
      <c r="BA64" s="533"/>
      <c r="BB64" s="533"/>
      <c r="BC64" s="533"/>
      <c r="BD64" s="533"/>
      <c r="BE64" s="533"/>
      <c r="BF64" s="533"/>
      <c r="BG64" s="533"/>
      <c r="BH64" s="533"/>
      <c r="BI64" s="533"/>
      <c r="BJ64" s="533"/>
      <c r="BK64" s="533"/>
      <c r="BL64" s="533"/>
      <c r="BM64" s="533"/>
      <c r="BN64" s="533"/>
      <c r="BO64" s="533"/>
      <c r="BP64" s="533"/>
      <c r="BQ64" s="533"/>
      <c r="BR64" s="533"/>
      <c r="BS64" s="533"/>
      <c r="BT64" s="533"/>
      <c r="BU64" s="533"/>
      <c r="BV64" s="533"/>
      <c r="BW64" s="533"/>
      <c r="BX64" s="533"/>
      <c r="BY64" s="533"/>
      <c r="BZ64" s="533"/>
      <c r="CA64" s="533"/>
      <c r="CB64" s="533"/>
      <c r="CC64" s="533"/>
      <c r="CD64" s="533"/>
      <c r="CE64" s="533"/>
      <c r="CF64" s="533"/>
      <c r="CG64" s="533"/>
      <c r="CH64" s="533"/>
      <c r="CI64" s="533"/>
      <c r="CJ64" s="533"/>
      <c r="CK64" s="533"/>
      <c r="CL64" s="533"/>
      <c r="CM64" s="533"/>
      <c r="CN64" s="533"/>
      <c r="CO64" s="533"/>
      <c r="CP64" s="533"/>
      <c r="CQ64" s="533"/>
      <c r="CR64" s="533"/>
      <c r="CS64" s="533"/>
      <c r="CT64" s="533"/>
      <c r="CU64" s="533"/>
      <c r="CV64" s="533"/>
      <c r="CW64" s="533"/>
      <c r="CX64" s="533"/>
      <c r="CY64" s="533"/>
      <c r="CZ64" s="533"/>
      <c r="DA64" s="533"/>
      <c r="DB64" s="533"/>
      <c r="DC64" s="533"/>
      <c r="DD64" s="533"/>
      <c r="DE64" s="533"/>
      <c r="DF64" s="533"/>
      <c r="DG64" s="533"/>
      <c r="DH64" s="533"/>
      <c r="DI64" s="533"/>
      <c r="DJ64" s="533"/>
      <c r="DK64" s="533"/>
      <c r="DL64" s="533"/>
      <c r="DM64" s="533"/>
      <c r="DN64" s="533"/>
      <c r="DO64" s="533"/>
      <c r="DP64" s="533"/>
      <c r="DQ64" s="533"/>
      <c r="DR64" s="533"/>
      <c r="DS64" s="534"/>
      <c r="DT64" s="242"/>
      <c r="DU64" s="242"/>
      <c r="DV64" s="242"/>
      <c r="DW64" s="242"/>
      <c r="DX64" s="242"/>
    </row>
    <row r="65" spans="1:128" s="232" customFormat="1" ht="9" customHeight="1">
      <c r="A65" s="242"/>
      <c r="B65" s="546"/>
      <c r="C65" s="547"/>
      <c r="D65" s="547"/>
      <c r="E65" s="547"/>
      <c r="F65" s="547"/>
      <c r="G65" s="548"/>
      <c r="H65" s="304"/>
      <c r="I65" s="581"/>
      <c r="J65" s="581"/>
      <c r="K65" s="581"/>
      <c r="L65" s="581"/>
      <c r="M65" s="581"/>
      <c r="N65" s="581"/>
      <c r="O65" s="581"/>
      <c r="P65" s="581"/>
      <c r="Q65" s="581"/>
      <c r="R65" s="581"/>
      <c r="S65" s="581"/>
      <c r="T65" s="581"/>
      <c r="U65" s="581"/>
      <c r="V65" s="581"/>
      <c r="W65" s="305"/>
      <c r="X65" s="532"/>
      <c r="Y65" s="533"/>
      <c r="Z65" s="533"/>
      <c r="AA65" s="533"/>
      <c r="AB65" s="533"/>
      <c r="AC65" s="533"/>
      <c r="AD65" s="533"/>
      <c r="AE65" s="533"/>
      <c r="AF65" s="533"/>
      <c r="AG65" s="533"/>
      <c r="AH65" s="533"/>
      <c r="AI65" s="533"/>
      <c r="AJ65" s="533"/>
      <c r="AK65" s="533"/>
      <c r="AL65" s="533"/>
      <c r="AM65" s="533"/>
      <c r="AN65" s="533"/>
      <c r="AO65" s="533"/>
      <c r="AP65" s="533"/>
      <c r="AQ65" s="533"/>
      <c r="AR65" s="533"/>
      <c r="AS65" s="533"/>
      <c r="AT65" s="533"/>
      <c r="AU65" s="533"/>
      <c r="AV65" s="533"/>
      <c r="AW65" s="533"/>
      <c r="AX65" s="533"/>
      <c r="AY65" s="533"/>
      <c r="AZ65" s="533"/>
      <c r="BA65" s="533"/>
      <c r="BB65" s="533"/>
      <c r="BC65" s="533"/>
      <c r="BD65" s="533"/>
      <c r="BE65" s="533"/>
      <c r="BF65" s="533"/>
      <c r="BG65" s="533"/>
      <c r="BH65" s="533"/>
      <c r="BI65" s="533"/>
      <c r="BJ65" s="533"/>
      <c r="BK65" s="533"/>
      <c r="BL65" s="533"/>
      <c r="BM65" s="533"/>
      <c r="BN65" s="533"/>
      <c r="BO65" s="533"/>
      <c r="BP65" s="533"/>
      <c r="BQ65" s="533"/>
      <c r="BR65" s="533"/>
      <c r="BS65" s="533"/>
      <c r="BT65" s="533"/>
      <c r="BU65" s="533"/>
      <c r="BV65" s="533"/>
      <c r="BW65" s="533"/>
      <c r="BX65" s="533"/>
      <c r="BY65" s="533"/>
      <c r="BZ65" s="533"/>
      <c r="CA65" s="533"/>
      <c r="CB65" s="533"/>
      <c r="CC65" s="533"/>
      <c r="CD65" s="533"/>
      <c r="CE65" s="533"/>
      <c r="CF65" s="533"/>
      <c r="CG65" s="533"/>
      <c r="CH65" s="533"/>
      <c r="CI65" s="533"/>
      <c r="CJ65" s="533"/>
      <c r="CK65" s="533"/>
      <c r="CL65" s="533"/>
      <c r="CM65" s="533"/>
      <c r="CN65" s="533"/>
      <c r="CO65" s="533"/>
      <c r="CP65" s="533"/>
      <c r="CQ65" s="533"/>
      <c r="CR65" s="533"/>
      <c r="CS65" s="533"/>
      <c r="CT65" s="533"/>
      <c r="CU65" s="533"/>
      <c r="CV65" s="533"/>
      <c r="CW65" s="533"/>
      <c r="CX65" s="533"/>
      <c r="CY65" s="533"/>
      <c r="CZ65" s="533"/>
      <c r="DA65" s="533"/>
      <c r="DB65" s="533"/>
      <c r="DC65" s="533"/>
      <c r="DD65" s="533"/>
      <c r="DE65" s="533"/>
      <c r="DF65" s="533"/>
      <c r="DG65" s="533"/>
      <c r="DH65" s="533"/>
      <c r="DI65" s="533"/>
      <c r="DJ65" s="533"/>
      <c r="DK65" s="533"/>
      <c r="DL65" s="533"/>
      <c r="DM65" s="533"/>
      <c r="DN65" s="533"/>
      <c r="DO65" s="533"/>
      <c r="DP65" s="533"/>
      <c r="DQ65" s="533"/>
      <c r="DR65" s="533"/>
      <c r="DS65" s="534"/>
      <c r="DT65" s="242"/>
      <c r="DU65" s="242"/>
      <c r="DV65" s="242"/>
      <c r="DW65" s="242"/>
      <c r="DX65" s="242"/>
    </row>
    <row r="66" spans="1:128" s="301" customFormat="1" ht="9" customHeight="1">
      <c r="A66" s="304"/>
      <c r="B66" s="546"/>
      <c r="C66" s="547"/>
      <c r="D66" s="547"/>
      <c r="E66" s="547"/>
      <c r="F66" s="547"/>
      <c r="G66" s="548"/>
      <c r="H66" s="304"/>
      <c r="I66" s="581"/>
      <c r="J66" s="581"/>
      <c r="K66" s="581"/>
      <c r="L66" s="581"/>
      <c r="M66" s="581"/>
      <c r="N66" s="581"/>
      <c r="O66" s="581"/>
      <c r="P66" s="581"/>
      <c r="Q66" s="581"/>
      <c r="R66" s="581"/>
      <c r="S66" s="581"/>
      <c r="T66" s="581"/>
      <c r="U66" s="581"/>
      <c r="V66" s="581"/>
      <c r="W66" s="305"/>
      <c r="X66" s="532"/>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3"/>
      <c r="BM66" s="533"/>
      <c r="BN66" s="533"/>
      <c r="BO66" s="533"/>
      <c r="BP66" s="533"/>
      <c r="BQ66" s="533"/>
      <c r="BR66" s="533"/>
      <c r="BS66" s="533"/>
      <c r="BT66" s="533"/>
      <c r="BU66" s="533"/>
      <c r="BV66" s="533"/>
      <c r="BW66" s="533"/>
      <c r="BX66" s="533"/>
      <c r="BY66" s="533"/>
      <c r="BZ66" s="533"/>
      <c r="CA66" s="533"/>
      <c r="CB66" s="533"/>
      <c r="CC66" s="533"/>
      <c r="CD66" s="533"/>
      <c r="CE66" s="533"/>
      <c r="CF66" s="533"/>
      <c r="CG66" s="533"/>
      <c r="CH66" s="533"/>
      <c r="CI66" s="533"/>
      <c r="CJ66" s="533"/>
      <c r="CK66" s="533"/>
      <c r="CL66" s="533"/>
      <c r="CM66" s="533"/>
      <c r="CN66" s="533"/>
      <c r="CO66" s="533"/>
      <c r="CP66" s="533"/>
      <c r="CQ66" s="533"/>
      <c r="CR66" s="533"/>
      <c r="CS66" s="533"/>
      <c r="CT66" s="533"/>
      <c r="CU66" s="533"/>
      <c r="CV66" s="533"/>
      <c r="CW66" s="533"/>
      <c r="CX66" s="533"/>
      <c r="CY66" s="533"/>
      <c r="CZ66" s="533"/>
      <c r="DA66" s="533"/>
      <c r="DB66" s="533"/>
      <c r="DC66" s="533"/>
      <c r="DD66" s="533"/>
      <c r="DE66" s="533"/>
      <c r="DF66" s="533"/>
      <c r="DG66" s="533"/>
      <c r="DH66" s="533"/>
      <c r="DI66" s="533"/>
      <c r="DJ66" s="533"/>
      <c r="DK66" s="533"/>
      <c r="DL66" s="533"/>
      <c r="DM66" s="533"/>
      <c r="DN66" s="533"/>
      <c r="DO66" s="533"/>
      <c r="DP66" s="533"/>
      <c r="DQ66" s="533"/>
      <c r="DR66" s="533"/>
      <c r="DS66" s="534"/>
      <c r="DT66" s="304"/>
      <c r="DU66" s="304"/>
      <c r="DV66" s="304"/>
      <c r="DW66" s="304"/>
      <c r="DX66" s="304"/>
    </row>
    <row r="67" spans="1:128" s="232" customFormat="1" ht="9" customHeight="1">
      <c r="A67" s="242"/>
      <c r="B67" s="546"/>
      <c r="C67" s="547"/>
      <c r="D67" s="547"/>
      <c r="E67" s="547"/>
      <c r="F67" s="547"/>
      <c r="G67" s="548"/>
      <c r="H67" s="304"/>
      <c r="I67" s="581"/>
      <c r="J67" s="581"/>
      <c r="K67" s="581"/>
      <c r="L67" s="581"/>
      <c r="M67" s="581"/>
      <c r="N67" s="581"/>
      <c r="O67" s="581"/>
      <c r="P67" s="581"/>
      <c r="Q67" s="581"/>
      <c r="R67" s="581"/>
      <c r="S67" s="581"/>
      <c r="T67" s="581"/>
      <c r="U67" s="581"/>
      <c r="V67" s="581"/>
      <c r="W67" s="305"/>
      <c r="X67" s="532"/>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33"/>
      <c r="AZ67" s="533"/>
      <c r="BA67" s="533"/>
      <c r="BB67" s="533"/>
      <c r="BC67" s="533"/>
      <c r="BD67" s="533"/>
      <c r="BE67" s="533"/>
      <c r="BF67" s="533"/>
      <c r="BG67" s="533"/>
      <c r="BH67" s="533"/>
      <c r="BI67" s="533"/>
      <c r="BJ67" s="533"/>
      <c r="BK67" s="533"/>
      <c r="BL67" s="533"/>
      <c r="BM67" s="533"/>
      <c r="BN67" s="533"/>
      <c r="BO67" s="533"/>
      <c r="BP67" s="533"/>
      <c r="BQ67" s="533"/>
      <c r="BR67" s="533"/>
      <c r="BS67" s="533"/>
      <c r="BT67" s="533"/>
      <c r="BU67" s="533"/>
      <c r="BV67" s="533"/>
      <c r="BW67" s="533"/>
      <c r="BX67" s="533"/>
      <c r="BY67" s="533"/>
      <c r="BZ67" s="533"/>
      <c r="CA67" s="533"/>
      <c r="CB67" s="533"/>
      <c r="CC67" s="533"/>
      <c r="CD67" s="533"/>
      <c r="CE67" s="533"/>
      <c r="CF67" s="533"/>
      <c r="CG67" s="533"/>
      <c r="CH67" s="533"/>
      <c r="CI67" s="533"/>
      <c r="CJ67" s="533"/>
      <c r="CK67" s="533"/>
      <c r="CL67" s="533"/>
      <c r="CM67" s="533"/>
      <c r="CN67" s="533"/>
      <c r="CO67" s="533"/>
      <c r="CP67" s="533"/>
      <c r="CQ67" s="533"/>
      <c r="CR67" s="533"/>
      <c r="CS67" s="533"/>
      <c r="CT67" s="533"/>
      <c r="CU67" s="533"/>
      <c r="CV67" s="533"/>
      <c r="CW67" s="533"/>
      <c r="CX67" s="533"/>
      <c r="CY67" s="533"/>
      <c r="CZ67" s="533"/>
      <c r="DA67" s="533"/>
      <c r="DB67" s="533"/>
      <c r="DC67" s="533"/>
      <c r="DD67" s="533"/>
      <c r="DE67" s="533"/>
      <c r="DF67" s="533"/>
      <c r="DG67" s="533"/>
      <c r="DH67" s="533"/>
      <c r="DI67" s="533"/>
      <c r="DJ67" s="533"/>
      <c r="DK67" s="533"/>
      <c r="DL67" s="533"/>
      <c r="DM67" s="533"/>
      <c r="DN67" s="533"/>
      <c r="DO67" s="533"/>
      <c r="DP67" s="533"/>
      <c r="DQ67" s="533"/>
      <c r="DR67" s="533"/>
      <c r="DS67" s="534"/>
      <c r="DT67" s="242"/>
      <c r="DU67" s="242"/>
      <c r="DV67" s="242"/>
      <c r="DW67" s="242"/>
      <c r="DX67" s="242"/>
    </row>
    <row r="68" spans="1:128" s="232" customFormat="1" ht="9" customHeight="1">
      <c r="A68" s="242"/>
      <c r="B68" s="546"/>
      <c r="C68" s="547"/>
      <c r="D68" s="547"/>
      <c r="E68" s="547"/>
      <c r="F68" s="547"/>
      <c r="G68" s="548"/>
      <c r="H68" s="304"/>
      <c r="I68" s="581"/>
      <c r="J68" s="581"/>
      <c r="K68" s="581"/>
      <c r="L68" s="581"/>
      <c r="M68" s="581"/>
      <c r="N68" s="581"/>
      <c r="O68" s="581"/>
      <c r="P68" s="581"/>
      <c r="Q68" s="581"/>
      <c r="R68" s="581"/>
      <c r="S68" s="581"/>
      <c r="T68" s="581"/>
      <c r="U68" s="581"/>
      <c r="V68" s="581"/>
      <c r="W68" s="305"/>
      <c r="X68" s="532"/>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3"/>
      <c r="BM68" s="533"/>
      <c r="BN68" s="533"/>
      <c r="BO68" s="533"/>
      <c r="BP68" s="533"/>
      <c r="BQ68" s="533"/>
      <c r="BR68" s="533"/>
      <c r="BS68" s="533"/>
      <c r="BT68" s="533"/>
      <c r="BU68" s="533"/>
      <c r="BV68" s="533"/>
      <c r="BW68" s="533"/>
      <c r="BX68" s="533"/>
      <c r="BY68" s="533"/>
      <c r="BZ68" s="533"/>
      <c r="CA68" s="533"/>
      <c r="CB68" s="533"/>
      <c r="CC68" s="533"/>
      <c r="CD68" s="533"/>
      <c r="CE68" s="533"/>
      <c r="CF68" s="533"/>
      <c r="CG68" s="533"/>
      <c r="CH68" s="533"/>
      <c r="CI68" s="533"/>
      <c r="CJ68" s="533"/>
      <c r="CK68" s="533"/>
      <c r="CL68" s="533"/>
      <c r="CM68" s="533"/>
      <c r="CN68" s="533"/>
      <c r="CO68" s="533"/>
      <c r="CP68" s="533"/>
      <c r="CQ68" s="533"/>
      <c r="CR68" s="533"/>
      <c r="CS68" s="533"/>
      <c r="CT68" s="533"/>
      <c r="CU68" s="533"/>
      <c r="CV68" s="533"/>
      <c r="CW68" s="533"/>
      <c r="CX68" s="533"/>
      <c r="CY68" s="533"/>
      <c r="CZ68" s="533"/>
      <c r="DA68" s="533"/>
      <c r="DB68" s="533"/>
      <c r="DC68" s="533"/>
      <c r="DD68" s="533"/>
      <c r="DE68" s="533"/>
      <c r="DF68" s="533"/>
      <c r="DG68" s="533"/>
      <c r="DH68" s="533"/>
      <c r="DI68" s="533"/>
      <c r="DJ68" s="533"/>
      <c r="DK68" s="533"/>
      <c r="DL68" s="533"/>
      <c r="DM68" s="533"/>
      <c r="DN68" s="533"/>
      <c r="DO68" s="533"/>
      <c r="DP68" s="533"/>
      <c r="DQ68" s="533"/>
      <c r="DR68" s="533"/>
      <c r="DS68" s="534"/>
      <c r="DT68" s="242"/>
      <c r="DU68" s="242"/>
      <c r="DV68" s="242"/>
      <c r="DW68" s="242"/>
      <c r="DX68" s="242"/>
    </row>
    <row r="69" spans="1:128" s="232" customFormat="1" ht="9" customHeight="1">
      <c r="A69" s="242"/>
      <c r="B69" s="546"/>
      <c r="C69" s="547"/>
      <c r="D69" s="547"/>
      <c r="E69" s="547"/>
      <c r="F69" s="547"/>
      <c r="G69" s="548"/>
      <c r="H69" s="304"/>
      <c r="I69" s="581"/>
      <c r="J69" s="581"/>
      <c r="K69" s="581"/>
      <c r="L69" s="581"/>
      <c r="M69" s="581"/>
      <c r="N69" s="581"/>
      <c r="O69" s="581"/>
      <c r="P69" s="581"/>
      <c r="Q69" s="581"/>
      <c r="R69" s="581"/>
      <c r="S69" s="581"/>
      <c r="T69" s="581"/>
      <c r="U69" s="581"/>
      <c r="V69" s="581"/>
      <c r="W69" s="61"/>
      <c r="X69" s="532"/>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3"/>
      <c r="BI69" s="533"/>
      <c r="BJ69" s="533"/>
      <c r="BK69" s="533"/>
      <c r="BL69" s="533"/>
      <c r="BM69" s="533"/>
      <c r="BN69" s="533"/>
      <c r="BO69" s="533"/>
      <c r="BP69" s="533"/>
      <c r="BQ69" s="533"/>
      <c r="BR69" s="533"/>
      <c r="BS69" s="533"/>
      <c r="BT69" s="533"/>
      <c r="BU69" s="533"/>
      <c r="BV69" s="533"/>
      <c r="BW69" s="533"/>
      <c r="BX69" s="533"/>
      <c r="BY69" s="533"/>
      <c r="BZ69" s="533"/>
      <c r="CA69" s="533"/>
      <c r="CB69" s="533"/>
      <c r="CC69" s="533"/>
      <c r="CD69" s="533"/>
      <c r="CE69" s="533"/>
      <c r="CF69" s="533"/>
      <c r="CG69" s="533"/>
      <c r="CH69" s="533"/>
      <c r="CI69" s="533"/>
      <c r="CJ69" s="533"/>
      <c r="CK69" s="533"/>
      <c r="CL69" s="533"/>
      <c r="CM69" s="533"/>
      <c r="CN69" s="533"/>
      <c r="CO69" s="533"/>
      <c r="CP69" s="533"/>
      <c r="CQ69" s="533"/>
      <c r="CR69" s="533"/>
      <c r="CS69" s="533"/>
      <c r="CT69" s="533"/>
      <c r="CU69" s="533"/>
      <c r="CV69" s="533"/>
      <c r="CW69" s="533"/>
      <c r="CX69" s="533"/>
      <c r="CY69" s="533"/>
      <c r="CZ69" s="533"/>
      <c r="DA69" s="533"/>
      <c r="DB69" s="533"/>
      <c r="DC69" s="533"/>
      <c r="DD69" s="533"/>
      <c r="DE69" s="533"/>
      <c r="DF69" s="533"/>
      <c r="DG69" s="533"/>
      <c r="DH69" s="533"/>
      <c r="DI69" s="533"/>
      <c r="DJ69" s="533"/>
      <c r="DK69" s="533"/>
      <c r="DL69" s="533"/>
      <c r="DM69" s="533"/>
      <c r="DN69" s="533"/>
      <c r="DO69" s="533"/>
      <c r="DP69" s="533"/>
      <c r="DQ69" s="533"/>
      <c r="DR69" s="533"/>
      <c r="DS69" s="534"/>
      <c r="DT69" s="242"/>
      <c r="DU69" s="242"/>
      <c r="DV69" s="242"/>
      <c r="DW69" s="242"/>
      <c r="DX69" s="242"/>
    </row>
    <row r="70" spans="1:128" s="232" customFormat="1" ht="9" customHeight="1">
      <c r="A70" s="242"/>
      <c r="B70" s="549"/>
      <c r="C70" s="550"/>
      <c r="D70" s="550"/>
      <c r="E70" s="550"/>
      <c r="F70" s="550"/>
      <c r="G70" s="551"/>
      <c r="H70" s="306"/>
      <c r="I70" s="584"/>
      <c r="J70" s="584"/>
      <c r="K70" s="584"/>
      <c r="L70" s="584"/>
      <c r="M70" s="584"/>
      <c r="N70" s="584"/>
      <c r="O70" s="584"/>
      <c r="P70" s="584"/>
      <c r="Q70" s="584"/>
      <c r="R70" s="584"/>
      <c r="S70" s="584"/>
      <c r="T70" s="584"/>
      <c r="U70" s="584"/>
      <c r="V70" s="584"/>
      <c r="W70" s="77"/>
      <c r="X70" s="535"/>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6"/>
      <c r="BM70" s="536"/>
      <c r="BN70" s="536"/>
      <c r="BO70" s="536"/>
      <c r="BP70" s="536"/>
      <c r="BQ70" s="536"/>
      <c r="BR70" s="536"/>
      <c r="BS70" s="536"/>
      <c r="BT70" s="536"/>
      <c r="BU70" s="536"/>
      <c r="BV70" s="536"/>
      <c r="BW70" s="536"/>
      <c r="BX70" s="536"/>
      <c r="BY70" s="536"/>
      <c r="BZ70" s="536"/>
      <c r="CA70" s="536"/>
      <c r="CB70" s="536"/>
      <c r="CC70" s="536"/>
      <c r="CD70" s="536"/>
      <c r="CE70" s="536"/>
      <c r="CF70" s="536"/>
      <c r="CG70" s="536"/>
      <c r="CH70" s="536"/>
      <c r="CI70" s="536"/>
      <c r="CJ70" s="536"/>
      <c r="CK70" s="536"/>
      <c r="CL70" s="536"/>
      <c r="CM70" s="536"/>
      <c r="CN70" s="536"/>
      <c r="CO70" s="536"/>
      <c r="CP70" s="536"/>
      <c r="CQ70" s="536"/>
      <c r="CR70" s="536"/>
      <c r="CS70" s="536"/>
      <c r="CT70" s="536"/>
      <c r="CU70" s="536"/>
      <c r="CV70" s="536"/>
      <c r="CW70" s="536"/>
      <c r="CX70" s="536"/>
      <c r="CY70" s="536"/>
      <c r="CZ70" s="536"/>
      <c r="DA70" s="536"/>
      <c r="DB70" s="536"/>
      <c r="DC70" s="536"/>
      <c r="DD70" s="536"/>
      <c r="DE70" s="536"/>
      <c r="DF70" s="536"/>
      <c r="DG70" s="536"/>
      <c r="DH70" s="536"/>
      <c r="DI70" s="536"/>
      <c r="DJ70" s="536"/>
      <c r="DK70" s="536"/>
      <c r="DL70" s="536"/>
      <c r="DM70" s="536"/>
      <c r="DN70" s="536"/>
      <c r="DO70" s="536"/>
      <c r="DP70" s="536"/>
      <c r="DQ70" s="536"/>
      <c r="DR70" s="536"/>
      <c r="DS70" s="537"/>
      <c r="DT70" s="242"/>
      <c r="DU70" s="242"/>
      <c r="DV70" s="242"/>
      <c r="DW70" s="242"/>
      <c r="DX70" s="242"/>
    </row>
    <row r="71" spans="1:128" s="232" customFormat="1" ht="9" customHeight="1">
      <c r="A71" s="242"/>
      <c r="B71" s="223"/>
      <c r="C71" s="223"/>
      <c r="D71" s="223"/>
      <c r="E71" s="223"/>
      <c r="F71" s="223"/>
      <c r="G71" s="223"/>
      <c r="H71" s="304"/>
      <c r="I71" s="304"/>
      <c r="J71" s="304"/>
      <c r="K71" s="304"/>
      <c r="L71" s="304"/>
      <c r="M71" s="304"/>
      <c r="N71" s="304"/>
      <c r="O71" s="304"/>
      <c r="P71" s="304"/>
      <c r="Q71" s="304"/>
      <c r="R71" s="304"/>
      <c r="S71" s="304"/>
      <c r="T71" s="304"/>
      <c r="U71" s="304"/>
      <c r="V71" s="304"/>
      <c r="W71" s="59"/>
      <c r="X71" s="59"/>
      <c r="Y71" s="59"/>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242"/>
      <c r="BE71" s="242"/>
      <c r="BF71" s="242"/>
      <c r="BG71" s="242"/>
      <c r="BH71" s="84"/>
      <c r="BI71" s="84"/>
      <c r="BJ71" s="84"/>
      <c r="BK71" s="84"/>
      <c r="BL71" s="84"/>
      <c r="BM71" s="84"/>
      <c r="BN71" s="84"/>
      <c r="BO71" s="84"/>
      <c r="BP71" s="84"/>
      <c r="BQ71" s="84"/>
      <c r="BR71" s="84"/>
      <c r="BS71" s="84"/>
      <c r="BT71" s="84"/>
      <c r="BU71" s="84"/>
      <c r="BV71" s="84"/>
      <c r="BW71" s="84"/>
      <c r="BX71" s="84"/>
      <c r="BY71" s="59"/>
      <c r="BZ71" s="59"/>
      <c r="CA71" s="59"/>
      <c r="CB71" s="59"/>
      <c r="CC71" s="59"/>
      <c r="CD71" s="59"/>
      <c r="CE71" s="55"/>
      <c r="CF71" s="55"/>
      <c r="CG71" s="55"/>
      <c r="CH71" s="55"/>
      <c r="CI71" s="55"/>
      <c r="CJ71" s="55"/>
      <c r="CK71" s="55"/>
      <c r="CL71" s="55"/>
      <c r="CM71" s="55"/>
      <c r="CN71" s="68"/>
      <c r="CO71" s="68"/>
      <c r="CP71" s="68"/>
      <c r="CQ71" s="68"/>
      <c r="CR71" s="68"/>
      <c r="CS71" s="68"/>
      <c r="CT71" s="68"/>
      <c r="CU71" s="68"/>
      <c r="CV71" s="68"/>
      <c r="CW71" s="68"/>
      <c r="CX71" s="68"/>
      <c r="CY71" s="68"/>
      <c r="CZ71" s="68"/>
      <c r="DA71" s="68"/>
      <c r="DB71" s="55"/>
      <c r="DC71" s="55"/>
      <c r="DD71" s="55"/>
      <c r="DE71" s="55"/>
      <c r="DF71" s="242"/>
      <c r="DG71" s="242"/>
      <c r="DH71" s="242"/>
      <c r="DI71" s="242"/>
      <c r="DJ71" s="242"/>
      <c r="DK71" s="242"/>
      <c r="DL71" s="242"/>
      <c r="DM71" s="242"/>
      <c r="DN71" s="242"/>
      <c r="DO71" s="55"/>
      <c r="DP71" s="55"/>
      <c r="DQ71" s="55"/>
      <c r="DR71" s="55"/>
      <c r="DS71" s="55"/>
      <c r="DT71" s="55"/>
      <c r="DU71" s="242"/>
      <c r="DV71" s="242"/>
      <c r="DW71" s="242"/>
      <c r="DX71" s="242"/>
    </row>
    <row r="72" spans="1:128" s="232" customFormat="1" ht="9" customHeight="1">
      <c r="A72" s="7"/>
      <c r="B72" s="507" t="s">
        <v>49</v>
      </c>
      <c r="C72" s="508"/>
      <c r="D72" s="508"/>
      <c r="E72" s="508"/>
      <c r="F72" s="508"/>
      <c r="G72" s="509"/>
      <c r="H72" s="613" t="s">
        <v>40</v>
      </c>
      <c r="I72" s="614"/>
      <c r="J72" s="614"/>
      <c r="K72" s="614"/>
      <c r="L72" s="614"/>
      <c r="M72" s="614"/>
      <c r="N72" s="614"/>
      <c r="O72" s="614"/>
      <c r="P72" s="614"/>
      <c r="Q72" s="614"/>
      <c r="R72" s="614"/>
      <c r="S72" s="614"/>
      <c r="T72" s="614"/>
      <c r="U72" s="614"/>
      <c r="V72" s="614"/>
      <c r="W72" s="615"/>
      <c r="X72" s="16"/>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69"/>
      <c r="DT72" s="12"/>
      <c r="DU72" s="55"/>
      <c r="DV72" s="242"/>
      <c r="DW72" s="242"/>
      <c r="DX72" s="242"/>
    </row>
    <row r="73" spans="1:128" s="232" customFormat="1" ht="6" customHeight="1">
      <c r="A73" s="7"/>
      <c r="B73" s="510"/>
      <c r="C73" s="511"/>
      <c r="D73" s="511"/>
      <c r="E73" s="511"/>
      <c r="F73" s="511"/>
      <c r="G73" s="512"/>
      <c r="H73" s="616"/>
      <c r="I73" s="617"/>
      <c r="J73" s="617"/>
      <c r="K73" s="617"/>
      <c r="L73" s="617"/>
      <c r="M73" s="617"/>
      <c r="N73" s="617"/>
      <c r="O73" s="617"/>
      <c r="P73" s="617"/>
      <c r="Q73" s="617"/>
      <c r="R73" s="617"/>
      <c r="S73" s="617"/>
      <c r="T73" s="617"/>
      <c r="U73" s="617"/>
      <c r="V73" s="617"/>
      <c r="W73" s="618"/>
      <c r="X73" s="20"/>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39"/>
      <c r="DT73" s="12"/>
      <c r="DU73" s="55"/>
      <c r="DV73" s="242"/>
      <c r="DW73" s="242"/>
      <c r="DX73" s="242"/>
    </row>
    <row r="74" spans="1:128" s="232" customFormat="1" ht="9" customHeight="1">
      <c r="A74" s="7"/>
      <c r="B74" s="510"/>
      <c r="C74" s="511"/>
      <c r="D74" s="511"/>
      <c r="E74" s="511"/>
      <c r="F74" s="511"/>
      <c r="G74" s="512"/>
      <c r="H74" s="298"/>
      <c r="I74" s="298"/>
      <c r="J74" s="298"/>
      <c r="K74" s="298"/>
      <c r="L74" s="298"/>
      <c r="M74" s="298"/>
      <c r="N74" s="298"/>
      <c r="O74" s="298"/>
      <c r="P74" s="298"/>
      <c r="Q74" s="298"/>
      <c r="R74" s="298"/>
      <c r="S74" s="298"/>
      <c r="T74" s="298"/>
      <c r="U74" s="298"/>
      <c r="V74" s="298"/>
      <c r="W74" s="86"/>
      <c r="X74" s="26"/>
      <c r="Y74" s="13"/>
      <c r="Z74" s="619" t="s">
        <v>41</v>
      </c>
      <c r="AA74" s="619"/>
      <c r="AB74" s="226"/>
      <c r="AC74" s="242"/>
      <c r="AD74" s="12"/>
      <c r="AE74" s="12"/>
      <c r="AF74" s="27"/>
      <c r="AG74" s="27"/>
      <c r="AH74" s="621" t="s">
        <v>42</v>
      </c>
      <c r="AI74" s="621"/>
      <c r="AJ74" s="27"/>
      <c r="AK74" s="27"/>
      <c r="AL74" s="27"/>
      <c r="AM74" s="27"/>
      <c r="AN74" s="27"/>
      <c r="AO74" s="27"/>
      <c r="AP74" s="27"/>
      <c r="AQ74" s="27"/>
      <c r="AR74" s="27"/>
      <c r="AS74" s="27"/>
      <c r="AT74" s="27"/>
      <c r="AU74" s="27"/>
      <c r="AV74" s="27"/>
      <c r="AW74" s="27"/>
      <c r="AX74" s="27"/>
      <c r="AY74" s="27"/>
      <c r="AZ74" s="27"/>
      <c r="BA74" s="27"/>
      <c r="BB74" s="27"/>
      <c r="BC74" s="27"/>
      <c r="BD74" s="7"/>
      <c r="BE74" s="7"/>
      <c r="BF74" s="7"/>
      <c r="BG74" s="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46"/>
      <c r="DG74" s="246"/>
      <c r="DH74" s="246"/>
      <c r="DI74" s="246"/>
      <c r="DJ74" s="246"/>
      <c r="DK74" s="246"/>
      <c r="DL74" s="246"/>
      <c r="DM74" s="246"/>
      <c r="DN74" s="246"/>
      <c r="DO74" s="246"/>
      <c r="DP74" s="246"/>
      <c r="DQ74" s="246"/>
      <c r="DR74" s="246"/>
      <c r="DS74" s="247"/>
      <c r="DT74" s="242"/>
      <c r="DU74" s="55"/>
      <c r="DV74" s="242"/>
      <c r="DW74" s="242"/>
      <c r="DX74" s="242"/>
    </row>
    <row r="75" spans="1:128" s="232" customFormat="1" ht="9" customHeight="1">
      <c r="A75" s="242"/>
      <c r="B75" s="510"/>
      <c r="C75" s="511"/>
      <c r="D75" s="511"/>
      <c r="E75" s="511"/>
      <c r="F75" s="511"/>
      <c r="G75" s="512"/>
      <c r="H75" s="304"/>
      <c r="I75" s="581" t="str">
        <f>IF(入力シート!E2=1,"現 住 所",IF(入力シート!E2=2,"所 在 地","現 住 所"))</f>
        <v>現 住 所</v>
      </c>
      <c r="J75" s="581"/>
      <c r="K75" s="581"/>
      <c r="L75" s="581"/>
      <c r="M75" s="581"/>
      <c r="N75" s="581"/>
      <c r="O75" s="581"/>
      <c r="P75" s="581"/>
      <c r="Q75" s="581"/>
      <c r="R75" s="581"/>
      <c r="S75" s="581"/>
      <c r="T75" s="581"/>
      <c r="U75" s="581"/>
      <c r="V75" s="581"/>
      <c r="W75" s="33"/>
      <c r="X75" s="242"/>
      <c r="Y75" s="242"/>
      <c r="Z75" s="620"/>
      <c r="AA75" s="620"/>
      <c r="AB75" s="226"/>
      <c r="AC75" s="226"/>
      <c r="AD75" s="12"/>
      <c r="AE75" s="12"/>
      <c r="AF75" s="28"/>
      <c r="AG75" s="12"/>
      <c r="AH75" s="622"/>
      <c r="AI75" s="622"/>
      <c r="AJ75" s="12"/>
      <c r="AK75" s="12"/>
      <c r="AL75" s="242"/>
      <c r="AM75" s="28"/>
      <c r="AN75" s="12"/>
      <c r="AO75" s="12"/>
      <c r="AP75" s="28"/>
      <c r="AQ75" s="12"/>
      <c r="AR75" s="12"/>
      <c r="AS75" s="28"/>
      <c r="AT75" s="12"/>
      <c r="AU75" s="12"/>
      <c r="AV75" s="28"/>
      <c r="AW75" s="12"/>
      <c r="AX75" s="12"/>
      <c r="AY75" s="28"/>
      <c r="AZ75" s="28"/>
      <c r="BA75" s="28"/>
      <c r="BB75" s="28"/>
      <c r="BC75" s="28"/>
      <c r="BD75" s="242"/>
      <c r="BE75" s="242"/>
      <c r="BF75" s="242"/>
      <c r="BG75" s="242"/>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42"/>
      <c r="DG75" s="242"/>
      <c r="DH75" s="242"/>
      <c r="DI75" s="242"/>
      <c r="DJ75" s="242"/>
      <c r="DK75" s="242"/>
      <c r="DL75" s="242"/>
      <c r="DM75" s="242"/>
      <c r="DN75" s="242"/>
      <c r="DO75" s="242"/>
      <c r="DP75" s="242"/>
      <c r="DQ75" s="242"/>
      <c r="DR75" s="242"/>
      <c r="DS75" s="243"/>
      <c r="DT75" s="242"/>
      <c r="DU75" s="55"/>
      <c r="DV75" s="242"/>
      <c r="DW75" s="242"/>
      <c r="DX75" s="242"/>
    </row>
    <row r="76" spans="1:128" s="232" customFormat="1" ht="9" customHeight="1">
      <c r="A76" s="242"/>
      <c r="B76" s="510"/>
      <c r="C76" s="511"/>
      <c r="D76" s="511"/>
      <c r="E76" s="511"/>
      <c r="F76" s="511"/>
      <c r="G76" s="512"/>
      <c r="H76" s="304"/>
      <c r="I76" s="581"/>
      <c r="J76" s="581"/>
      <c r="K76" s="581"/>
      <c r="L76" s="581"/>
      <c r="M76" s="581"/>
      <c r="N76" s="581"/>
      <c r="O76" s="581"/>
      <c r="P76" s="581"/>
      <c r="Q76" s="581"/>
      <c r="R76" s="581"/>
      <c r="S76" s="581"/>
      <c r="T76" s="581"/>
      <c r="U76" s="581"/>
      <c r="V76" s="581"/>
      <c r="W76" s="33"/>
      <c r="X76" s="242"/>
      <c r="Y76" s="242"/>
      <c r="Z76" s="620"/>
      <c r="AA76" s="620"/>
      <c r="AB76" s="226"/>
      <c r="AC76" s="226"/>
      <c r="AD76" s="12"/>
      <c r="AE76" s="12"/>
      <c r="AF76" s="28"/>
      <c r="AG76" s="12"/>
      <c r="AH76" s="622"/>
      <c r="AI76" s="622"/>
      <c r="AJ76" s="12"/>
      <c r="AK76" s="12"/>
      <c r="AL76" s="28"/>
      <c r="AM76" s="28"/>
      <c r="AN76" s="12"/>
      <c r="AO76" s="12"/>
      <c r="AP76" s="28"/>
      <c r="AQ76" s="12"/>
      <c r="AR76" s="12"/>
      <c r="AS76" s="28"/>
      <c r="AT76" s="12"/>
      <c r="AU76" s="12"/>
      <c r="AV76" s="28"/>
      <c r="AW76" s="12"/>
      <c r="AX76" s="12"/>
      <c r="AY76" s="28"/>
      <c r="AZ76" s="28"/>
      <c r="BA76" s="28"/>
      <c r="BB76" s="28"/>
      <c r="BC76" s="28"/>
      <c r="BD76" s="242"/>
      <c r="BE76" s="242"/>
      <c r="BF76" s="242"/>
      <c r="BG76" s="242"/>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42"/>
      <c r="DG76" s="242"/>
      <c r="DH76" s="242"/>
      <c r="DI76" s="242"/>
      <c r="DJ76" s="242"/>
      <c r="DK76" s="242"/>
      <c r="DL76" s="242"/>
      <c r="DM76" s="242"/>
      <c r="DN76" s="242"/>
      <c r="DO76" s="242"/>
      <c r="DP76" s="242"/>
      <c r="DQ76" s="242"/>
      <c r="DR76" s="242"/>
      <c r="DS76" s="243"/>
      <c r="DT76" s="242"/>
      <c r="DU76" s="55"/>
      <c r="DV76" s="242"/>
      <c r="DW76" s="242"/>
      <c r="DX76" s="242"/>
    </row>
    <row r="77" spans="1:128" s="232" customFormat="1" ht="9" customHeight="1">
      <c r="A77" s="242"/>
      <c r="B77" s="510"/>
      <c r="C77" s="511"/>
      <c r="D77" s="511"/>
      <c r="E77" s="511"/>
      <c r="F77" s="511"/>
      <c r="G77" s="512"/>
      <c r="H77" s="304"/>
      <c r="I77" s="581"/>
      <c r="J77" s="581"/>
      <c r="K77" s="581"/>
      <c r="L77" s="581"/>
      <c r="M77" s="581"/>
      <c r="N77" s="581"/>
      <c r="O77" s="581"/>
      <c r="P77" s="581"/>
      <c r="Q77" s="581"/>
      <c r="R77" s="581"/>
      <c r="S77" s="581"/>
      <c r="T77" s="581"/>
      <c r="U77" s="581"/>
      <c r="V77" s="581"/>
      <c r="W77" s="33"/>
      <c r="X77" s="12"/>
      <c r="Y77" s="12"/>
      <c r="Z77" s="28"/>
      <c r="AA77" s="28"/>
      <c r="AB77" s="28"/>
      <c r="AC77" s="28"/>
      <c r="AD77" s="28"/>
      <c r="AE77" s="28"/>
      <c r="AF77" s="28"/>
      <c r="AG77" s="28"/>
      <c r="AH77" s="28"/>
      <c r="AI77" s="28"/>
      <c r="AJ77" s="28"/>
      <c r="AK77" s="28"/>
      <c r="AL77" s="28"/>
      <c r="AM77" s="28"/>
      <c r="AN77" s="28"/>
      <c r="AO77" s="28"/>
      <c r="AP77" s="28"/>
      <c r="AQ77" s="28"/>
      <c r="AR77" s="28"/>
      <c r="AS77" s="28"/>
      <c r="AT77" s="28"/>
      <c r="AU77" s="541"/>
      <c r="AV77" s="541"/>
      <c r="AW77" s="541"/>
      <c r="AX77" s="541"/>
      <c r="AY77" s="35"/>
      <c r="AZ77" s="35"/>
      <c r="BA77" s="35"/>
      <c r="BB77" s="35"/>
      <c r="BC77" s="35"/>
      <c r="BD77" s="35"/>
      <c r="BE77" s="242"/>
      <c r="BF77" s="242"/>
      <c r="BG77" s="242"/>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42"/>
      <c r="DG77" s="242"/>
      <c r="DH77" s="242"/>
      <c r="DI77" s="242"/>
      <c r="DJ77" s="242"/>
      <c r="DK77" s="242"/>
      <c r="DL77" s="242"/>
      <c r="DM77" s="242"/>
      <c r="DN77" s="242"/>
      <c r="DO77" s="242"/>
      <c r="DP77" s="242"/>
      <c r="DQ77" s="242"/>
      <c r="DR77" s="242"/>
      <c r="DS77" s="243"/>
      <c r="DT77" s="242"/>
      <c r="DU77" s="55"/>
      <c r="DV77" s="242"/>
      <c r="DW77" s="242"/>
      <c r="DX77" s="242"/>
    </row>
    <row r="78" spans="1:128" s="309" customFormat="1" ht="9" customHeight="1">
      <c r="A78" s="319"/>
      <c r="B78" s="510"/>
      <c r="C78" s="511"/>
      <c r="D78" s="511"/>
      <c r="E78" s="511"/>
      <c r="F78" s="511"/>
      <c r="G78" s="512"/>
      <c r="H78" s="319"/>
      <c r="I78" s="581"/>
      <c r="J78" s="581"/>
      <c r="K78" s="581"/>
      <c r="L78" s="581"/>
      <c r="M78" s="581"/>
      <c r="N78" s="581"/>
      <c r="O78" s="581"/>
      <c r="P78" s="581"/>
      <c r="Q78" s="581"/>
      <c r="R78" s="581"/>
      <c r="S78" s="581"/>
      <c r="T78" s="581"/>
      <c r="U78" s="581"/>
      <c r="V78" s="581"/>
      <c r="W78" s="33"/>
      <c r="X78" s="12"/>
      <c r="Y78" s="12"/>
      <c r="Z78" s="28"/>
      <c r="AA78" s="28"/>
      <c r="AB78" s="28"/>
      <c r="AC78" s="28"/>
      <c r="AD78" s="28"/>
      <c r="AE78" s="28"/>
      <c r="AF78" s="28"/>
      <c r="AG78" s="28"/>
      <c r="AH78" s="28"/>
      <c r="AI78" s="28"/>
      <c r="AJ78" s="28"/>
      <c r="AK78" s="28"/>
      <c r="AL78" s="28"/>
      <c r="AM78" s="28"/>
      <c r="AN78" s="28"/>
      <c r="AO78" s="28"/>
      <c r="AP78" s="28"/>
      <c r="AQ78" s="28"/>
      <c r="AR78" s="28"/>
      <c r="AS78" s="28"/>
      <c r="AT78" s="28"/>
      <c r="AU78" s="541"/>
      <c r="AV78" s="541"/>
      <c r="AW78" s="541"/>
      <c r="AX78" s="541"/>
      <c r="AY78" s="35"/>
      <c r="AZ78" s="35"/>
      <c r="BA78" s="35"/>
      <c r="BB78" s="35"/>
      <c r="BC78" s="35"/>
      <c r="BD78" s="35"/>
      <c r="BE78" s="319"/>
      <c r="BF78" s="319"/>
      <c r="BG78" s="319"/>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319"/>
      <c r="DG78" s="319"/>
      <c r="DH78" s="319"/>
      <c r="DI78" s="319"/>
      <c r="DJ78" s="319"/>
      <c r="DK78" s="319"/>
      <c r="DL78" s="319"/>
      <c r="DM78" s="319"/>
      <c r="DN78" s="319"/>
      <c r="DO78" s="319"/>
      <c r="DP78" s="319"/>
      <c r="DQ78" s="319"/>
      <c r="DR78" s="319"/>
      <c r="DS78" s="320"/>
      <c r="DT78" s="319"/>
      <c r="DU78" s="55"/>
      <c r="DV78" s="319"/>
      <c r="DW78" s="319"/>
      <c r="DX78" s="319"/>
    </row>
    <row r="79" spans="1:128" s="301" customFormat="1" ht="9" customHeight="1">
      <c r="A79" s="304"/>
      <c r="B79" s="510"/>
      <c r="C79" s="511"/>
      <c r="D79" s="511"/>
      <c r="E79" s="511"/>
      <c r="F79" s="511"/>
      <c r="G79" s="512"/>
      <c r="H79" s="304"/>
      <c r="I79" s="581"/>
      <c r="J79" s="581"/>
      <c r="K79" s="581"/>
      <c r="L79" s="581"/>
      <c r="M79" s="581"/>
      <c r="N79" s="581"/>
      <c r="O79" s="581"/>
      <c r="P79" s="581"/>
      <c r="Q79" s="581"/>
      <c r="R79" s="581"/>
      <c r="S79" s="581"/>
      <c r="T79" s="581"/>
      <c r="U79" s="581"/>
      <c r="V79" s="581"/>
      <c r="W79" s="33"/>
      <c r="X79" s="12"/>
      <c r="Y79" s="12"/>
      <c r="Z79" s="28"/>
      <c r="AA79" s="28"/>
      <c r="AB79" s="28"/>
      <c r="AC79" s="28"/>
      <c r="AD79" s="28"/>
      <c r="AE79" s="28"/>
      <c r="AF79" s="28"/>
      <c r="AG79" s="28"/>
      <c r="AH79" s="28"/>
      <c r="AI79" s="28"/>
      <c r="AJ79" s="28"/>
      <c r="AK79" s="28"/>
      <c r="AL79" s="28"/>
      <c r="AM79" s="28"/>
      <c r="AN79" s="28"/>
      <c r="AO79" s="28"/>
      <c r="AP79" s="28"/>
      <c r="AQ79" s="28"/>
      <c r="AR79" s="28"/>
      <c r="AS79" s="28"/>
      <c r="AT79" s="28"/>
      <c r="AU79" s="541"/>
      <c r="AV79" s="541"/>
      <c r="AW79" s="541"/>
      <c r="AX79" s="541"/>
      <c r="AY79" s="35"/>
      <c r="AZ79" s="35"/>
      <c r="BA79" s="35"/>
      <c r="BB79" s="35"/>
      <c r="BC79" s="35"/>
      <c r="BD79" s="35"/>
      <c r="BE79" s="304"/>
      <c r="BF79" s="304"/>
      <c r="BG79" s="304"/>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304"/>
      <c r="DG79" s="304"/>
      <c r="DH79" s="304"/>
      <c r="DI79" s="304"/>
      <c r="DJ79" s="304"/>
      <c r="DK79" s="304"/>
      <c r="DL79" s="304"/>
      <c r="DM79" s="304"/>
      <c r="DN79" s="304"/>
      <c r="DO79" s="304"/>
      <c r="DP79" s="304"/>
      <c r="DQ79" s="304"/>
      <c r="DR79" s="304"/>
      <c r="DS79" s="305"/>
      <c r="DT79" s="304"/>
      <c r="DU79" s="55"/>
      <c r="DV79" s="304"/>
      <c r="DW79" s="304"/>
      <c r="DX79" s="304"/>
    </row>
    <row r="80" spans="1:128" s="232" customFormat="1" ht="9" customHeight="1">
      <c r="A80" s="242"/>
      <c r="B80" s="510"/>
      <c r="C80" s="511"/>
      <c r="D80" s="511"/>
      <c r="E80" s="511"/>
      <c r="F80" s="511"/>
      <c r="G80" s="512"/>
      <c r="H80" s="304"/>
      <c r="I80" s="581"/>
      <c r="J80" s="581"/>
      <c r="K80" s="581"/>
      <c r="L80" s="581"/>
      <c r="M80" s="581"/>
      <c r="N80" s="581"/>
      <c r="O80" s="581"/>
      <c r="P80" s="581"/>
      <c r="Q80" s="581"/>
      <c r="R80" s="581"/>
      <c r="S80" s="581"/>
      <c r="T80" s="581"/>
      <c r="U80" s="581"/>
      <c r="V80" s="581"/>
      <c r="W80" s="33"/>
      <c r="X80" s="12"/>
      <c r="Y80" s="12"/>
      <c r="Z80" s="28"/>
      <c r="AA80" s="28"/>
      <c r="AB80" s="28"/>
      <c r="AC80" s="28"/>
      <c r="AD80" s="28"/>
      <c r="AE80" s="28"/>
      <c r="AF80" s="28"/>
      <c r="AG80" s="28"/>
      <c r="AH80" s="28"/>
      <c r="AI80" s="28"/>
      <c r="AJ80" s="28"/>
      <c r="AK80" s="28"/>
      <c r="AL80" s="28"/>
      <c r="AM80" s="28"/>
      <c r="AN80" s="28"/>
      <c r="AO80" s="28"/>
      <c r="AP80" s="28"/>
      <c r="AQ80" s="28"/>
      <c r="AR80" s="28"/>
      <c r="AS80" s="28"/>
      <c r="AT80" s="28"/>
      <c r="AU80" s="541"/>
      <c r="AV80" s="541"/>
      <c r="AW80" s="541"/>
      <c r="AX80" s="541"/>
      <c r="AY80" s="35"/>
      <c r="AZ80" s="35"/>
      <c r="BA80" s="35"/>
      <c r="BB80" s="35"/>
      <c r="BC80" s="35"/>
      <c r="BD80" s="35"/>
      <c r="BE80" s="242"/>
      <c r="BF80" s="242"/>
      <c r="BG80" s="242"/>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42"/>
      <c r="DG80" s="242"/>
      <c r="DH80" s="242"/>
      <c r="DI80" s="242"/>
      <c r="DJ80" s="242"/>
      <c r="DK80" s="242"/>
      <c r="DL80" s="242"/>
      <c r="DM80" s="242"/>
      <c r="DN80" s="242"/>
      <c r="DO80" s="242"/>
      <c r="DP80" s="242"/>
      <c r="DQ80" s="242"/>
      <c r="DR80" s="242"/>
      <c r="DS80" s="243"/>
      <c r="DT80" s="242"/>
      <c r="DU80" s="55"/>
      <c r="DV80" s="242"/>
      <c r="DW80" s="242"/>
      <c r="DX80" s="242"/>
    </row>
    <row r="81" spans="1:128" s="232" customFormat="1" ht="9" customHeight="1">
      <c r="A81" s="242"/>
      <c r="B81" s="510"/>
      <c r="C81" s="511"/>
      <c r="D81" s="511"/>
      <c r="E81" s="511"/>
      <c r="F81" s="511"/>
      <c r="G81" s="512"/>
      <c r="H81" s="304"/>
      <c r="I81" s="584"/>
      <c r="J81" s="584"/>
      <c r="K81" s="584"/>
      <c r="L81" s="584"/>
      <c r="M81" s="584"/>
      <c r="N81" s="584"/>
      <c r="O81" s="584"/>
      <c r="P81" s="584"/>
      <c r="Q81" s="584"/>
      <c r="R81" s="584"/>
      <c r="S81" s="584"/>
      <c r="T81" s="584"/>
      <c r="U81" s="584"/>
      <c r="V81" s="584"/>
      <c r="W81" s="33"/>
      <c r="X81" s="12"/>
      <c r="Y81" s="12"/>
      <c r="Z81" s="28"/>
      <c r="AA81" s="28"/>
      <c r="AB81" s="28"/>
      <c r="AC81" s="28"/>
      <c r="AD81" s="28"/>
      <c r="AE81" s="28"/>
      <c r="AF81" s="28"/>
      <c r="AG81" s="28"/>
      <c r="AH81" s="28"/>
      <c r="AI81" s="28"/>
      <c r="AJ81" s="28"/>
      <c r="AK81" s="28"/>
      <c r="AL81" s="28"/>
      <c r="AM81" s="28"/>
      <c r="AN81" s="28"/>
      <c r="AO81" s="28"/>
      <c r="AP81" s="28"/>
      <c r="AQ81" s="28"/>
      <c r="AR81" s="28"/>
      <c r="AS81" s="28"/>
      <c r="AT81" s="28"/>
      <c r="AU81" s="681"/>
      <c r="AV81" s="681"/>
      <c r="AW81" s="681"/>
      <c r="AX81" s="681"/>
      <c r="AY81" s="42"/>
      <c r="AZ81" s="42"/>
      <c r="BA81" s="42"/>
      <c r="BB81" s="42"/>
      <c r="BC81" s="42"/>
      <c r="BD81" s="42"/>
      <c r="BE81" s="242"/>
      <c r="BF81" s="242"/>
      <c r="BG81" s="242"/>
      <c r="BH81" s="40"/>
      <c r="BI81" s="40"/>
      <c r="BJ81" s="40"/>
      <c r="BK81" s="40"/>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42"/>
      <c r="DG81" s="242"/>
      <c r="DH81" s="242"/>
      <c r="DI81" s="242"/>
      <c r="DJ81" s="242"/>
      <c r="DK81" s="242"/>
      <c r="DL81" s="242"/>
      <c r="DM81" s="242"/>
      <c r="DN81" s="242"/>
      <c r="DO81" s="242"/>
      <c r="DP81" s="242"/>
      <c r="DQ81" s="242"/>
      <c r="DR81" s="242"/>
      <c r="DS81" s="243"/>
      <c r="DT81" s="242"/>
      <c r="DU81" s="55"/>
      <c r="DV81" s="242"/>
      <c r="DW81" s="242"/>
      <c r="DX81" s="242"/>
    </row>
    <row r="82" spans="1:128" s="232" customFormat="1" ht="9" customHeight="1">
      <c r="A82" s="242"/>
      <c r="B82" s="510"/>
      <c r="C82" s="511"/>
      <c r="D82" s="511"/>
      <c r="E82" s="511"/>
      <c r="F82" s="511"/>
      <c r="G82" s="512"/>
      <c r="H82" s="613" t="s">
        <v>40</v>
      </c>
      <c r="I82" s="614"/>
      <c r="J82" s="614"/>
      <c r="K82" s="614"/>
      <c r="L82" s="614"/>
      <c r="M82" s="614"/>
      <c r="N82" s="614"/>
      <c r="O82" s="614"/>
      <c r="P82" s="614"/>
      <c r="Q82" s="614"/>
      <c r="R82" s="614"/>
      <c r="S82" s="614"/>
      <c r="T82" s="614"/>
      <c r="U82" s="614"/>
      <c r="V82" s="614"/>
      <c r="W82" s="615"/>
      <c r="X82" s="16"/>
      <c r="Y82" s="17"/>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13"/>
      <c r="AZ82" s="13"/>
      <c r="BA82" s="13"/>
      <c r="BB82" s="13"/>
      <c r="BC82" s="13"/>
      <c r="BD82" s="17"/>
      <c r="BE82" s="17"/>
      <c r="BF82" s="17"/>
      <c r="BG82" s="17"/>
      <c r="BH82" s="13"/>
      <c r="BI82" s="13"/>
      <c r="BJ82" s="13"/>
      <c r="BK82" s="13"/>
      <c r="BL82" s="44"/>
      <c r="BM82" s="44"/>
      <c r="BN82" s="44"/>
      <c r="BO82" s="44"/>
      <c r="BP82" s="44"/>
      <c r="BQ82" s="44"/>
      <c r="BR82" s="246"/>
      <c r="BS82" s="247"/>
      <c r="BT82" s="72"/>
      <c r="BU82" s="44"/>
      <c r="BV82" s="44"/>
      <c r="BW82" s="44"/>
      <c r="BX82" s="44"/>
      <c r="BY82" s="44"/>
      <c r="BZ82" s="44"/>
      <c r="CA82" s="246"/>
      <c r="CB82" s="246"/>
      <c r="CC82" s="246"/>
      <c r="CD82" s="246"/>
      <c r="CE82" s="247"/>
      <c r="CF82" s="675" t="s">
        <v>43</v>
      </c>
      <c r="CG82" s="675"/>
      <c r="CH82" s="675"/>
      <c r="CI82" s="676"/>
      <c r="CJ82" s="577" t="str">
        <f>IF(入力シート!E2=1,"固 定",IF(入力シート!E2=2,"代 表","固 定"))</f>
        <v>固 定</v>
      </c>
      <c r="CK82" s="578"/>
      <c r="CL82" s="578"/>
      <c r="CM82" s="578"/>
      <c r="CN82" s="578"/>
      <c r="CO82" s="578"/>
      <c r="CP82" s="578"/>
      <c r="CQ82" s="578"/>
      <c r="CR82" s="579"/>
      <c r="CS82" s="71"/>
      <c r="CT82" s="71"/>
      <c r="CU82" s="71"/>
      <c r="CV82" s="71"/>
      <c r="CW82" s="71"/>
      <c r="CX82" s="71"/>
      <c r="CY82" s="71"/>
      <c r="CZ82" s="71"/>
      <c r="DA82" s="71"/>
      <c r="DB82" s="71"/>
      <c r="DC82" s="71"/>
      <c r="DD82" s="71"/>
      <c r="DE82" s="71"/>
      <c r="DF82" s="71"/>
      <c r="DG82" s="71"/>
      <c r="DH82" s="246"/>
      <c r="DI82" s="246"/>
      <c r="DJ82" s="246"/>
      <c r="DK82" s="246"/>
      <c r="DL82" s="246"/>
      <c r="DM82" s="246"/>
      <c r="DN82" s="246"/>
      <c r="DO82" s="246"/>
      <c r="DP82" s="246"/>
      <c r="DQ82" s="246"/>
      <c r="DR82" s="246"/>
      <c r="DS82" s="247"/>
      <c r="DT82" s="242"/>
      <c r="DU82" s="242"/>
      <c r="DV82" s="242"/>
      <c r="DW82" s="242"/>
      <c r="DX82" s="242"/>
    </row>
    <row r="83" spans="1:128" s="232" customFormat="1" ht="9" customHeight="1">
      <c r="A83" s="242"/>
      <c r="B83" s="510"/>
      <c r="C83" s="511"/>
      <c r="D83" s="511"/>
      <c r="E83" s="511"/>
      <c r="F83" s="511"/>
      <c r="G83" s="512"/>
      <c r="H83" s="616"/>
      <c r="I83" s="617"/>
      <c r="J83" s="617"/>
      <c r="K83" s="617"/>
      <c r="L83" s="617"/>
      <c r="M83" s="617"/>
      <c r="N83" s="617"/>
      <c r="O83" s="617"/>
      <c r="P83" s="617"/>
      <c r="Q83" s="617"/>
      <c r="R83" s="617"/>
      <c r="S83" s="617"/>
      <c r="T83" s="617"/>
      <c r="U83" s="617"/>
      <c r="V83" s="617"/>
      <c r="W83" s="618"/>
      <c r="X83" s="49"/>
      <c r="Y83" s="73"/>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14"/>
      <c r="BE83" s="14"/>
      <c r="BF83" s="14"/>
      <c r="BG83" s="14"/>
      <c r="BH83" s="41"/>
      <c r="BI83" s="41"/>
      <c r="BJ83" s="41"/>
      <c r="BK83" s="41"/>
      <c r="BL83" s="41"/>
      <c r="BM83" s="41"/>
      <c r="BN83" s="41"/>
      <c r="BO83" s="41"/>
      <c r="BP83" s="41"/>
      <c r="BQ83" s="41"/>
      <c r="BR83" s="244"/>
      <c r="BS83" s="245"/>
      <c r="BT83" s="26"/>
      <c r="BU83" s="13"/>
      <c r="BV83" s="13"/>
      <c r="BW83" s="13"/>
      <c r="BX83" s="13"/>
      <c r="BY83" s="13"/>
      <c r="BZ83" s="13"/>
      <c r="CA83" s="55"/>
      <c r="CB83" s="242"/>
      <c r="CC83" s="242"/>
      <c r="CD83" s="242"/>
      <c r="CE83" s="243"/>
      <c r="CF83" s="677"/>
      <c r="CG83" s="677"/>
      <c r="CH83" s="677"/>
      <c r="CI83" s="678"/>
      <c r="CJ83" s="580"/>
      <c r="CK83" s="581"/>
      <c r="CL83" s="581"/>
      <c r="CM83" s="581"/>
      <c r="CN83" s="581"/>
      <c r="CO83" s="581"/>
      <c r="CP83" s="581"/>
      <c r="CQ83" s="581"/>
      <c r="CR83" s="582"/>
      <c r="CS83" s="55"/>
      <c r="CT83" s="55"/>
      <c r="CU83" s="55"/>
      <c r="CV83" s="55"/>
      <c r="CW83" s="55"/>
      <c r="CX83" s="55"/>
      <c r="CY83" s="55"/>
      <c r="DK83" s="242"/>
      <c r="DL83" s="242"/>
      <c r="DM83" s="242"/>
      <c r="DN83" s="242"/>
      <c r="DO83" s="242"/>
      <c r="DP83" s="242"/>
      <c r="DQ83" s="55"/>
      <c r="DR83" s="55"/>
      <c r="DS83" s="87"/>
      <c r="DT83" s="55"/>
      <c r="DU83" s="242"/>
      <c r="DV83" s="242"/>
      <c r="DW83" s="242"/>
      <c r="DX83" s="242"/>
    </row>
    <row r="84" spans="1:128" s="301" customFormat="1" ht="9" customHeight="1">
      <c r="A84" s="304"/>
      <c r="B84" s="510"/>
      <c r="C84" s="511"/>
      <c r="D84" s="511"/>
      <c r="E84" s="511"/>
      <c r="F84" s="511"/>
      <c r="G84" s="512"/>
      <c r="H84" s="298"/>
      <c r="I84" s="298"/>
      <c r="J84" s="298"/>
      <c r="K84" s="298"/>
      <c r="L84" s="298"/>
      <c r="M84" s="298"/>
      <c r="N84" s="298"/>
      <c r="O84" s="298"/>
      <c r="P84" s="298"/>
      <c r="Q84" s="298"/>
      <c r="R84" s="298"/>
      <c r="S84" s="298"/>
      <c r="T84" s="298"/>
      <c r="U84" s="298"/>
      <c r="V84" s="298"/>
      <c r="W84" s="86"/>
      <c r="X84" s="55"/>
      <c r="Y84" s="55"/>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2"/>
      <c r="BE84" s="12"/>
      <c r="BF84" s="12"/>
      <c r="BG84" s="12"/>
      <c r="BH84" s="13"/>
      <c r="BI84" s="13"/>
      <c r="BJ84" s="13"/>
      <c r="BK84" s="13"/>
      <c r="BL84" s="13"/>
      <c r="BM84" s="13"/>
      <c r="BN84" s="13"/>
      <c r="BO84" s="13"/>
      <c r="BP84" s="13"/>
      <c r="BQ84" s="13"/>
      <c r="BR84" s="304"/>
      <c r="BS84" s="304"/>
      <c r="BT84" s="26"/>
      <c r="BU84" s="13"/>
      <c r="BV84" s="13"/>
      <c r="BW84" s="13"/>
      <c r="BX84" s="13"/>
      <c r="BY84" s="13"/>
      <c r="BZ84" s="13"/>
      <c r="CA84" s="55"/>
      <c r="CB84" s="304"/>
      <c r="CC84" s="304"/>
      <c r="CD84" s="304"/>
      <c r="CE84" s="305"/>
      <c r="CF84" s="677"/>
      <c r="CG84" s="677"/>
      <c r="CH84" s="677"/>
      <c r="CI84" s="678"/>
      <c r="CJ84" s="580"/>
      <c r="CK84" s="581"/>
      <c r="CL84" s="581"/>
      <c r="CM84" s="581"/>
      <c r="CN84" s="581"/>
      <c r="CO84" s="581"/>
      <c r="CP84" s="581"/>
      <c r="CQ84" s="581"/>
      <c r="CR84" s="582"/>
      <c r="CS84" s="55"/>
      <c r="CT84" s="55"/>
      <c r="CU84" s="55"/>
      <c r="CV84" s="55"/>
      <c r="CW84" s="55"/>
      <c r="CX84" s="55"/>
      <c r="CY84" s="55"/>
      <c r="DK84" s="304"/>
      <c r="DL84" s="304"/>
      <c r="DM84" s="304"/>
      <c r="DN84" s="304"/>
      <c r="DO84" s="304"/>
      <c r="DP84" s="304"/>
      <c r="DQ84" s="55"/>
      <c r="DR84" s="55"/>
      <c r="DS84" s="87"/>
      <c r="DT84" s="55"/>
      <c r="DU84" s="304"/>
      <c r="DV84" s="304"/>
      <c r="DW84" s="304"/>
      <c r="DX84" s="304"/>
    </row>
    <row r="85" spans="1:128" s="232" customFormat="1" ht="9" customHeight="1">
      <c r="A85" s="242"/>
      <c r="B85" s="501" t="s">
        <v>47</v>
      </c>
      <c r="C85" s="502"/>
      <c r="D85" s="502"/>
      <c r="E85" s="502"/>
      <c r="F85" s="502"/>
      <c r="G85" s="503"/>
      <c r="H85" s="298"/>
      <c r="I85" s="298"/>
      <c r="J85" s="298"/>
      <c r="K85" s="298"/>
      <c r="L85" s="298"/>
      <c r="M85" s="298"/>
      <c r="N85" s="298"/>
      <c r="O85" s="298"/>
      <c r="P85" s="298"/>
      <c r="Q85" s="298"/>
      <c r="R85" s="298"/>
      <c r="S85" s="298"/>
      <c r="T85" s="298"/>
      <c r="U85" s="298"/>
      <c r="V85" s="298"/>
      <c r="W85" s="86"/>
      <c r="X85" s="55"/>
      <c r="Y85" s="55"/>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2"/>
      <c r="BE85" s="12"/>
      <c r="BF85" s="12"/>
      <c r="BG85" s="12"/>
      <c r="BH85" s="13"/>
      <c r="BI85" s="13"/>
      <c r="BJ85" s="13"/>
      <c r="BK85" s="13"/>
      <c r="BL85" s="13"/>
      <c r="BM85" s="13"/>
      <c r="BN85" s="13"/>
      <c r="BO85" s="13"/>
      <c r="BP85" s="13"/>
      <c r="BQ85" s="13"/>
      <c r="BR85" s="242"/>
      <c r="BS85" s="242"/>
      <c r="BT85" s="26"/>
      <c r="BU85" s="13"/>
      <c r="BV85" s="13"/>
      <c r="BW85" s="13"/>
      <c r="BX85" s="13"/>
      <c r="BY85" s="13"/>
      <c r="BZ85" s="13"/>
      <c r="CA85" s="55"/>
      <c r="CB85" s="242"/>
      <c r="CC85" s="242"/>
      <c r="CD85" s="242"/>
      <c r="CE85" s="243"/>
      <c r="CF85" s="677"/>
      <c r="CG85" s="677"/>
      <c r="CH85" s="677"/>
      <c r="CI85" s="678"/>
      <c r="CJ85" s="580"/>
      <c r="CK85" s="581"/>
      <c r="CL85" s="581"/>
      <c r="CM85" s="581"/>
      <c r="CN85" s="581"/>
      <c r="CO85" s="581"/>
      <c r="CP85" s="581"/>
      <c r="CQ85" s="581"/>
      <c r="CR85" s="582"/>
      <c r="CS85" s="55"/>
      <c r="CT85" s="55"/>
      <c r="CU85" s="55"/>
      <c r="CV85" s="55"/>
      <c r="CW85" s="55"/>
      <c r="CX85" s="55"/>
      <c r="CY85" s="55"/>
      <c r="CZ85" s="576" t="s">
        <v>44</v>
      </c>
      <c r="DA85" s="576"/>
      <c r="DB85" s="242"/>
      <c r="DC85" s="242"/>
      <c r="DD85" s="55"/>
      <c r="DE85" s="55"/>
      <c r="DF85" s="55"/>
      <c r="DG85" s="55"/>
      <c r="DH85" s="242"/>
      <c r="DI85" s="576" t="s">
        <v>44</v>
      </c>
      <c r="DJ85" s="576"/>
      <c r="DK85" s="242"/>
      <c r="DL85" s="242"/>
      <c r="DM85" s="242"/>
      <c r="DN85" s="242"/>
      <c r="DO85" s="242"/>
      <c r="DP85" s="242"/>
      <c r="DQ85" s="55"/>
      <c r="DR85" s="55"/>
      <c r="DS85" s="87"/>
      <c r="DT85" s="55"/>
      <c r="DU85" s="242"/>
      <c r="DV85" s="242"/>
      <c r="DW85" s="242"/>
      <c r="DX85" s="242"/>
    </row>
    <row r="86" spans="1:128" s="232" customFormat="1" ht="9" customHeight="1">
      <c r="A86" s="242"/>
      <c r="B86" s="501"/>
      <c r="C86" s="502"/>
      <c r="D86" s="502"/>
      <c r="E86" s="502"/>
      <c r="F86" s="502"/>
      <c r="G86" s="503"/>
      <c r="H86" s="304"/>
      <c r="I86" s="581" t="str">
        <f>IF(入力シート!E2=1,"氏　名",IF(入力シート!E2=2,"法 人 名","氏　名"))</f>
        <v>氏　名</v>
      </c>
      <c r="J86" s="581"/>
      <c r="K86" s="581"/>
      <c r="L86" s="581"/>
      <c r="M86" s="581"/>
      <c r="N86" s="581"/>
      <c r="O86" s="581"/>
      <c r="P86" s="581"/>
      <c r="Q86" s="581"/>
      <c r="R86" s="581"/>
      <c r="S86" s="581"/>
      <c r="T86" s="581"/>
      <c r="U86" s="581"/>
      <c r="V86" s="581"/>
      <c r="W86" s="305"/>
      <c r="X86" s="55"/>
      <c r="Y86" s="55"/>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8"/>
      <c r="BU86" s="242"/>
      <c r="BV86" s="242"/>
      <c r="BW86" s="242"/>
      <c r="BX86" s="242"/>
      <c r="BY86" s="242"/>
      <c r="BZ86" s="242"/>
      <c r="CA86" s="55"/>
      <c r="CB86" s="242"/>
      <c r="CC86" s="242"/>
      <c r="CD86" s="242"/>
      <c r="CE86" s="243"/>
      <c r="CF86" s="677"/>
      <c r="CG86" s="677"/>
      <c r="CH86" s="677"/>
      <c r="CI86" s="678"/>
      <c r="CJ86" s="583"/>
      <c r="CK86" s="584"/>
      <c r="CL86" s="584"/>
      <c r="CM86" s="584"/>
      <c r="CN86" s="584"/>
      <c r="CO86" s="584"/>
      <c r="CP86" s="584"/>
      <c r="CQ86" s="584"/>
      <c r="CR86" s="585"/>
      <c r="CS86" s="73"/>
      <c r="CT86" s="73"/>
      <c r="CU86" s="73"/>
      <c r="CV86" s="73"/>
      <c r="CW86" s="73"/>
      <c r="CX86" s="73"/>
      <c r="CY86" s="73"/>
      <c r="CZ86" s="73"/>
      <c r="DA86" s="73"/>
      <c r="DB86" s="73"/>
      <c r="DC86" s="73"/>
      <c r="DD86" s="73"/>
      <c r="DE86" s="73"/>
      <c r="DF86" s="73"/>
      <c r="DG86" s="73"/>
      <c r="DH86" s="244"/>
      <c r="DI86" s="244"/>
      <c r="DJ86" s="244"/>
      <c r="DK86" s="244"/>
      <c r="DL86" s="244"/>
      <c r="DM86" s="244"/>
      <c r="DN86" s="244"/>
      <c r="DO86" s="244"/>
      <c r="DP86" s="244"/>
      <c r="DQ86" s="73"/>
      <c r="DR86" s="73"/>
      <c r="DS86" s="89"/>
      <c r="DT86" s="55"/>
      <c r="DU86" s="242"/>
      <c r="DV86" s="242"/>
      <c r="DW86" s="242"/>
      <c r="DX86" s="242"/>
    </row>
    <row r="87" spans="1:128" s="232" customFormat="1" ht="9" customHeight="1">
      <c r="A87" s="242"/>
      <c r="B87" s="501"/>
      <c r="C87" s="502"/>
      <c r="D87" s="502"/>
      <c r="E87" s="502"/>
      <c r="F87" s="502"/>
      <c r="G87" s="503"/>
      <c r="H87" s="304"/>
      <c r="I87" s="581"/>
      <c r="J87" s="581"/>
      <c r="K87" s="581"/>
      <c r="L87" s="581"/>
      <c r="M87" s="581"/>
      <c r="N87" s="581"/>
      <c r="O87" s="581"/>
      <c r="P87" s="581"/>
      <c r="Q87" s="581"/>
      <c r="R87" s="581"/>
      <c r="S87" s="581"/>
      <c r="T87" s="581"/>
      <c r="U87" s="581"/>
      <c r="V87" s="581"/>
      <c r="W87" s="33"/>
      <c r="X87" s="12"/>
      <c r="Y87" s="12"/>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42"/>
      <c r="BE87" s="242"/>
      <c r="BF87" s="242"/>
      <c r="BG87" s="242"/>
      <c r="BH87" s="238"/>
      <c r="BI87" s="238"/>
      <c r="BJ87" s="238"/>
      <c r="BK87" s="238"/>
      <c r="BL87" s="238"/>
      <c r="BM87" s="238"/>
      <c r="BN87" s="238"/>
      <c r="BO87" s="238"/>
      <c r="BP87" s="238"/>
      <c r="BQ87" s="238"/>
      <c r="BR87" s="242"/>
      <c r="BS87" s="242"/>
      <c r="BT87" s="92"/>
      <c r="BU87" s="238"/>
      <c r="BV87" s="238"/>
      <c r="BW87" s="238"/>
      <c r="BX87" s="238"/>
      <c r="BY87" s="238"/>
      <c r="BZ87" s="238"/>
      <c r="CA87" s="238"/>
      <c r="CB87" s="242"/>
      <c r="CC87" s="242"/>
      <c r="CD87" s="242"/>
      <c r="CE87" s="243"/>
      <c r="CF87" s="677"/>
      <c r="CG87" s="677"/>
      <c r="CH87" s="677"/>
      <c r="CI87" s="678"/>
      <c r="CJ87" s="577" t="str">
        <f>IF(入力シート!E2=1,"携 帯",IF(入力シート!E2=2,"担当部署","携 帯"))</f>
        <v>携 帯</v>
      </c>
      <c r="CK87" s="578"/>
      <c r="CL87" s="578"/>
      <c r="CM87" s="578"/>
      <c r="CN87" s="578"/>
      <c r="CO87" s="578"/>
      <c r="CP87" s="578"/>
      <c r="CQ87" s="578"/>
      <c r="CR87" s="579"/>
      <c r="CS87" s="71"/>
      <c r="CT87" s="71"/>
      <c r="CU87" s="71"/>
      <c r="CV87" s="71"/>
      <c r="CW87" s="71"/>
      <c r="CX87" s="71"/>
      <c r="CY87" s="71"/>
      <c r="CZ87" s="71"/>
      <c r="DA87" s="71"/>
      <c r="DB87" s="71"/>
      <c r="DC87" s="71"/>
      <c r="DD87" s="71"/>
      <c r="DE87" s="71"/>
      <c r="DF87" s="71"/>
      <c r="DG87" s="71"/>
      <c r="DH87" s="246"/>
      <c r="DI87" s="246"/>
      <c r="DJ87" s="246"/>
      <c r="DK87" s="246"/>
      <c r="DL87" s="246"/>
      <c r="DM87" s="246"/>
      <c r="DN87" s="246"/>
      <c r="DO87" s="246"/>
      <c r="DP87" s="246"/>
      <c r="DQ87" s="246"/>
      <c r="DR87" s="246"/>
      <c r="DS87" s="247"/>
      <c r="DT87" s="242"/>
      <c r="DU87" s="242"/>
      <c r="DV87" s="242"/>
      <c r="DW87" s="242"/>
      <c r="DX87" s="242"/>
    </row>
    <row r="88" spans="1:128" s="301" customFormat="1" ht="9" customHeight="1">
      <c r="A88" s="304"/>
      <c r="B88" s="501"/>
      <c r="C88" s="502"/>
      <c r="D88" s="502"/>
      <c r="E88" s="502"/>
      <c r="F88" s="502"/>
      <c r="G88" s="503"/>
      <c r="H88" s="304"/>
      <c r="I88" s="581"/>
      <c r="J88" s="581"/>
      <c r="K88" s="581"/>
      <c r="L88" s="581"/>
      <c r="M88" s="581"/>
      <c r="N88" s="581"/>
      <c r="O88" s="581"/>
      <c r="P88" s="581"/>
      <c r="Q88" s="581"/>
      <c r="R88" s="581"/>
      <c r="S88" s="581"/>
      <c r="T88" s="581"/>
      <c r="U88" s="581"/>
      <c r="V88" s="581"/>
      <c r="W88" s="33"/>
      <c r="X88" s="12"/>
      <c r="Y88" s="12"/>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4"/>
      <c r="BE88" s="304"/>
      <c r="BF88" s="304"/>
      <c r="BG88" s="304"/>
      <c r="BH88" s="300"/>
      <c r="BI88" s="300"/>
      <c r="BJ88" s="300"/>
      <c r="BK88" s="300"/>
      <c r="BL88" s="300"/>
      <c r="BM88" s="300"/>
      <c r="BN88" s="300"/>
      <c r="BO88" s="300"/>
      <c r="BP88" s="300"/>
      <c r="BQ88" s="300"/>
      <c r="BR88" s="304"/>
      <c r="BS88" s="304"/>
      <c r="BT88" s="92"/>
      <c r="BU88" s="300"/>
      <c r="BV88" s="300"/>
      <c r="BW88" s="300"/>
      <c r="BX88" s="300"/>
      <c r="BY88" s="300"/>
      <c r="BZ88" s="300"/>
      <c r="CA88" s="300"/>
      <c r="CB88" s="304"/>
      <c r="CC88" s="304"/>
      <c r="CD88" s="304"/>
      <c r="CE88" s="305"/>
      <c r="CF88" s="677"/>
      <c r="CG88" s="677"/>
      <c r="CH88" s="677"/>
      <c r="CI88" s="678"/>
      <c r="CJ88" s="580"/>
      <c r="CK88" s="581"/>
      <c r="CL88" s="581"/>
      <c r="CM88" s="581"/>
      <c r="CN88" s="581"/>
      <c r="CO88" s="581"/>
      <c r="CP88" s="581"/>
      <c r="CQ88" s="581"/>
      <c r="CR88" s="582"/>
      <c r="CS88" s="55"/>
      <c r="CT88" s="55"/>
      <c r="CU88" s="55"/>
      <c r="CV88" s="55"/>
      <c r="CW88" s="55"/>
      <c r="CX88" s="55"/>
      <c r="CY88" s="55"/>
      <c r="CZ88" s="55"/>
      <c r="DA88" s="55"/>
      <c r="DB88" s="55"/>
      <c r="DC88" s="55"/>
      <c r="DD88" s="55"/>
      <c r="DE88" s="55"/>
      <c r="DF88" s="55"/>
      <c r="DG88" s="55"/>
      <c r="DH88" s="304"/>
      <c r="DI88" s="304"/>
      <c r="DJ88" s="304"/>
      <c r="DK88" s="304"/>
      <c r="DL88" s="304"/>
      <c r="DM88" s="304"/>
      <c r="DN88" s="304"/>
      <c r="DO88" s="304"/>
      <c r="DP88" s="304"/>
      <c r="DQ88" s="304"/>
      <c r="DR88" s="304"/>
      <c r="DS88" s="305"/>
      <c r="DT88" s="304"/>
      <c r="DU88" s="304"/>
      <c r="DV88" s="304"/>
      <c r="DW88" s="304"/>
      <c r="DX88" s="304"/>
    </row>
    <row r="89" spans="1:128" s="232" customFormat="1" ht="9" customHeight="1">
      <c r="A89" s="242"/>
      <c r="B89" s="501"/>
      <c r="C89" s="502"/>
      <c r="D89" s="502"/>
      <c r="E89" s="502"/>
      <c r="F89" s="502"/>
      <c r="G89" s="503"/>
      <c r="H89" s="304"/>
      <c r="I89" s="581"/>
      <c r="J89" s="581"/>
      <c r="K89" s="581"/>
      <c r="L89" s="581"/>
      <c r="M89" s="581"/>
      <c r="N89" s="581"/>
      <c r="O89" s="581"/>
      <c r="P89" s="581"/>
      <c r="Q89" s="581"/>
      <c r="R89" s="581"/>
      <c r="S89" s="581"/>
      <c r="T89" s="581"/>
      <c r="U89" s="581"/>
      <c r="V89" s="581"/>
      <c r="W89" s="305"/>
      <c r="X89" s="59"/>
      <c r="Y89" s="59"/>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242"/>
      <c r="BE89" s="242"/>
      <c r="BF89" s="242"/>
      <c r="BG89" s="242"/>
      <c r="BH89" s="64"/>
      <c r="BI89" s="64"/>
      <c r="BJ89" s="64"/>
      <c r="BK89" s="64"/>
      <c r="BL89" s="64"/>
      <c r="BM89" s="64"/>
      <c r="BN89" s="64"/>
      <c r="BO89" s="64"/>
      <c r="BP89" s="64"/>
      <c r="BQ89" s="64"/>
      <c r="BR89" s="242"/>
      <c r="BS89" s="242"/>
      <c r="BT89" s="76"/>
      <c r="BU89" s="64"/>
      <c r="BV89" s="64"/>
      <c r="BW89" s="64"/>
      <c r="BX89" s="64"/>
      <c r="BY89" s="64"/>
      <c r="BZ89" s="64"/>
      <c r="CA89" s="59"/>
      <c r="CB89" s="242"/>
      <c r="CC89" s="242"/>
      <c r="CD89" s="242"/>
      <c r="CE89" s="243"/>
      <c r="CF89" s="677"/>
      <c r="CG89" s="677"/>
      <c r="CH89" s="677"/>
      <c r="CI89" s="678"/>
      <c r="CJ89" s="580"/>
      <c r="CK89" s="581"/>
      <c r="CL89" s="581"/>
      <c r="CM89" s="581"/>
      <c r="CN89" s="581"/>
      <c r="CO89" s="581"/>
      <c r="CP89" s="581"/>
      <c r="CQ89" s="581"/>
      <c r="CR89" s="582"/>
      <c r="CS89" s="55"/>
      <c r="CT89" s="55"/>
      <c r="CU89" s="55"/>
      <c r="CV89" s="55"/>
      <c r="CW89" s="55"/>
      <c r="CX89" s="55"/>
      <c r="CY89" s="55"/>
      <c r="DK89" s="242"/>
      <c r="DL89" s="242"/>
      <c r="DM89" s="242"/>
      <c r="DN89" s="242"/>
      <c r="DO89" s="242"/>
      <c r="DP89" s="242"/>
      <c r="DQ89" s="55"/>
      <c r="DR89" s="55"/>
      <c r="DS89" s="87"/>
      <c r="DT89" s="55"/>
      <c r="DU89" s="242"/>
      <c r="DV89" s="242"/>
      <c r="DW89" s="242"/>
      <c r="DX89" s="242"/>
    </row>
    <row r="90" spans="1:128" s="232" customFormat="1" ht="9" customHeight="1">
      <c r="A90" s="242"/>
      <c r="B90" s="501"/>
      <c r="C90" s="502"/>
      <c r="D90" s="502"/>
      <c r="E90" s="502"/>
      <c r="F90" s="502"/>
      <c r="G90" s="503"/>
      <c r="H90" s="304"/>
      <c r="I90" s="581"/>
      <c r="J90" s="581"/>
      <c r="K90" s="581"/>
      <c r="L90" s="581"/>
      <c r="M90" s="581"/>
      <c r="N90" s="581"/>
      <c r="O90" s="581"/>
      <c r="P90" s="581"/>
      <c r="Q90" s="581"/>
      <c r="R90" s="581"/>
      <c r="S90" s="581"/>
      <c r="T90" s="581"/>
      <c r="U90" s="581"/>
      <c r="V90" s="581"/>
      <c r="W90" s="305"/>
      <c r="X90" s="59"/>
      <c r="Y90" s="59"/>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242"/>
      <c r="BE90" s="242"/>
      <c r="BF90" s="242"/>
      <c r="BG90" s="242"/>
      <c r="BH90" s="64"/>
      <c r="BI90" s="64"/>
      <c r="BJ90" s="64"/>
      <c r="BK90" s="64"/>
      <c r="BL90" s="64"/>
      <c r="BM90" s="64"/>
      <c r="BN90" s="64"/>
      <c r="BO90" s="64"/>
      <c r="BP90" s="64"/>
      <c r="BQ90" s="64"/>
      <c r="BR90" s="242"/>
      <c r="BS90" s="242"/>
      <c r="BT90" s="76"/>
      <c r="BU90" s="64"/>
      <c r="BV90" s="64"/>
      <c r="BW90" s="64"/>
      <c r="BX90" s="64"/>
      <c r="BY90" s="64"/>
      <c r="BZ90" s="64"/>
      <c r="CA90" s="59"/>
      <c r="CB90" s="242"/>
      <c r="CC90" s="242"/>
      <c r="CD90" s="242"/>
      <c r="CE90" s="243"/>
      <c r="CF90" s="677"/>
      <c r="CG90" s="677"/>
      <c r="CH90" s="677"/>
      <c r="CI90" s="678"/>
      <c r="CJ90" s="580"/>
      <c r="CK90" s="581"/>
      <c r="CL90" s="581"/>
      <c r="CM90" s="581"/>
      <c r="CN90" s="581"/>
      <c r="CO90" s="581"/>
      <c r="CP90" s="581"/>
      <c r="CQ90" s="581"/>
      <c r="CR90" s="582"/>
      <c r="CS90" s="55"/>
      <c r="CT90" s="55"/>
      <c r="CU90" s="55"/>
      <c r="CV90" s="55"/>
      <c r="CW90" s="55"/>
      <c r="CX90" s="55"/>
      <c r="CY90" s="55"/>
      <c r="CZ90" s="576" t="s">
        <v>44</v>
      </c>
      <c r="DA90" s="576"/>
      <c r="DB90" s="242"/>
      <c r="DC90" s="242"/>
      <c r="DD90" s="55"/>
      <c r="DE90" s="55"/>
      <c r="DF90" s="55"/>
      <c r="DG90" s="55"/>
      <c r="DH90" s="242"/>
      <c r="DI90" s="576" t="s">
        <v>44</v>
      </c>
      <c r="DJ90" s="576"/>
      <c r="DK90" s="242"/>
      <c r="DL90" s="242"/>
      <c r="DM90" s="242"/>
      <c r="DN90" s="242"/>
      <c r="DO90" s="242"/>
      <c r="DP90" s="242"/>
      <c r="DQ90" s="55"/>
      <c r="DR90" s="55"/>
      <c r="DS90" s="87"/>
      <c r="DT90" s="55"/>
      <c r="DU90" s="242"/>
      <c r="DV90" s="242"/>
      <c r="DW90" s="242"/>
      <c r="DX90" s="242"/>
    </row>
    <row r="91" spans="1:128" s="232" customFormat="1" ht="9" customHeight="1">
      <c r="A91" s="242"/>
      <c r="B91" s="504"/>
      <c r="C91" s="505"/>
      <c r="D91" s="505"/>
      <c r="E91" s="505"/>
      <c r="F91" s="505"/>
      <c r="G91" s="506"/>
      <c r="H91" s="306"/>
      <c r="I91" s="584"/>
      <c r="J91" s="584"/>
      <c r="K91" s="584"/>
      <c r="L91" s="584"/>
      <c r="M91" s="584"/>
      <c r="N91" s="584"/>
      <c r="O91" s="584"/>
      <c r="P91" s="584"/>
      <c r="Q91" s="584"/>
      <c r="R91" s="584"/>
      <c r="S91" s="584"/>
      <c r="T91" s="584"/>
      <c r="U91" s="584"/>
      <c r="V91" s="584"/>
      <c r="W91" s="77"/>
      <c r="X91" s="81"/>
      <c r="Y91" s="81"/>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244"/>
      <c r="BE91" s="244"/>
      <c r="BF91" s="244"/>
      <c r="BG91" s="244"/>
      <c r="BH91" s="79"/>
      <c r="BI91" s="79"/>
      <c r="BJ91" s="79"/>
      <c r="BK91" s="79"/>
      <c r="BL91" s="79"/>
      <c r="BM91" s="79"/>
      <c r="BN91" s="79"/>
      <c r="BO91" s="79"/>
      <c r="BP91" s="79"/>
      <c r="BQ91" s="79"/>
      <c r="BR91" s="244"/>
      <c r="BS91" s="244"/>
      <c r="BT91" s="80"/>
      <c r="BU91" s="79"/>
      <c r="BV91" s="79"/>
      <c r="BW91" s="79"/>
      <c r="BX91" s="79"/>
      <c r="BY91" s="79"/>
      <c r="BZ91" s="79"/>
      <c r="CA91" s="81"/>
      <c r="CB91" s="244"/>
      <c r="CC91" s="244"/>
      <c r="CD91" s="244"/>
      <c r="CE91" s="245"/>
      <c r="CF91" s="679"/>
      <c r="CG91" s="679"/>
      <c r="CH91" s="679"/>
      <c r="CI91" s="680"/>
      <c r="CJ91" s="583"/>
      <c r="CK91" s="584"/>
      <c r="CL91" s="584"/>
      <c r="CM91" s="584"/>
      <c r="CN91" s="584"/>
      <c r="CO91" s="584"/>
      <c r="CP91" s="584"/>
      <c r="CQ91" s="584"/>
      <c r="CR91" s="585"/>
      <c r="CS91" s="73"/>
      <c r="CT91" s="73"/>
      <c r="CU91" s="73"/>
      <c r="CV91" s="73"/>
      <c r="CW91" s="73"/>
      <c r="CX91" s="73"/>
      <c r="CY91" s="73"/>
      <c r="CZ91" s="73"/>
      <c r="DA91" s="73"/>
      <c r="DB91" s="73"/>
      <c r="DC91" s="73"/>
      <c r="DD91" s="73"/>
      <c r="DE91" s="73"/>
      <c r="DF91" s="73"/>
      <c r="DG91" s="73"/>
      <c r="DH91" s="244"/>
      <c r="DI91" s="244"/>
      <c r="DJ91" s="244"/>
      <c r="DK91" s="244"/>
      <c r="DL91" s="244"/>
      <c r="DM91" s="244"/>
      <c r="DN91" s="244"/>
      <c r="DO91" s="244"/>
      <c r="DP91" s="244"/>
      <c r="DQ91" s="73"/>
      <c r="DR91" s="73"/>
      <c r="DS91" s="89"/>
      <c r="DT91" s="55"/>
      <c r="DU91" s="242"/>
      <c r="DV91" s="242"/>
      <c r="DW91" s="242"/>
      <c r="DX91" s="242"/>
    </row>
    <row r="92" spans="1:128" s="232" customFormat="1" ht="9" customHeight="1">
      <c r="A92" s="242"/>
      <c r="B92" s="223"/>
      <c r="C92" s="223"/>
      <c r="D92" s="223"/>
      <c r="E92" s="223"/>
      <c r="F92" s="223"/>
      <c r="G92" s="223"/>
      <c r="H92" s="304"/>
      <c r="I92" s="304"/>
      <c r="J92" s="304"/>
      <c r="K92" s="304"/>
      <c r="L92" s="304"/>
      <c r="M92" s="304"/>
      <c r="N92" s="304"/>
      <c r="O92" s="304"/>
      <c r="P92" s="304"/>
      <c r="Q92" s="304"/>
      <c r="R92" s="304"/>
      <c r="S92" s="304"/>
      <c r="T92" s="304"/>
      <c r="U92" s="304"/>
      <c r="V92" s="304"/>
      <c r="W92" s="59"/>
      <c r="X92" s="59"/>
      <c r="Y92" s="59"/>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242"/>
      <c r="BE92" s="242"/>
      <c r="BF92" s="242"/>
      <c r="BG92" s="242"/>
      <c r="BH92" s="84"/>
      <c r="BI92" s="84"/>
      <c r="BJ92" s="84"/>
      <c r="BK92" s="84"/>
      <c r="BL92" s="84"/>
      <c r="BM92" s="84"/>
      <c r="BN92" s="84"/>
      <c r="BO92" s="84"/>
      <c r="BP92" s="84"/>
      <c r="BQ92" s="84"/>
      <c r="BR92" s="84"/>
      <c r="BS92" s="84"/>
      <c r="BT92" s="84"/>
      <c r="BU92" s="84"/>
      <c r="BV92" s="84"/>
      <c r="BW92" s="84"/>
      <c r="BX92" s="84"/>
      <c r="BY92" s="59"/>
      <c r="BZ92" s="59"/>
      <c r="CA92" s="59"/>
      <c r="CB92" s="59"/>
      <c r="CC92" s="59"/>
      <c r="CD92" s="59"/>
      <c r="CE92" s="55"/>
      <c r="CF92" s="55"/>
      <c r="CG92" s="55"/>
      <c r="CH92" s="55"/>
      <c r="CI92" s="55"/>
      <c r="CJ92" s="55"/>
      <c r="CK92" s="55"/>
      <c r="CL92" s="55"/>
      <c r="CM92" s="55"/>
      <c r="CN92" s="68"/>
      <c r="CO92" s="68"/>
      <c r="CP92" s="68"/>
      <c r="CQ92" s="68"/>
      <c r="CR92" s="68"/>
      <c r="CS92" s="68"/>
      <c r="CT92" s="68"/>
      <c r="CU92" s="68"/>
      <c r="CV92" s="68"/>
      <c r="CW92" s="68"/>
      <c r="CX92" s="68"/>
      <c r="CY92" s="68"/>
      <c r="CZ92" s="68"/>
      <c r="DA92" s="68"/>
      <c r="DB92" s="55"/>
      <c r="DC92" s="55"/>
      <c r="DD92" s="55"/>
      <c r="DE92" s="55"/>
      <c r="DF92" s="242"/>
      <c r="DG92" s="242"/>
      <c r="DH92" s="242"/>
      <c r="DI92" s="242"/>
      <c r="DJ92" s="242"/>
      <c r="DK92" s="242"/>
      <c r="DL92" s="242"/>
      <c r="DM92" s="242"/>
      <c r="DN92" s="242"/>
      <c r="DO92" s="55"/>
      <c r="DP92" s="55"/>
      <c r="DQ92" s="55"/>
      <c r="DR92" s="55"/>
      <c r="DS92" s="55"/>
      <c r="DT92" s="55"/>
      <c r="DU92" s="242"/>
      <c r="DV92" s="242"/>
      <c r="DW92" s="242"/>
      <c r="DX92" s="242"/>
    </row>
    <row r="93" spans="1:128" s="232" customFormat="1" ht="9" customHeight="1">
      <c r="A93" s="7"/>
      <c r="B93" s="682" t="str">
        <f>IF(入力シート!E4=1,"連帯保証人　（丁）",IF(入力シート!E4=2,"緊急連絡先",FALSE))</f>
        <v>連帯保証人　（丁）</v>
      </c>
      <c r="C93" s="683"/>
      <c r="D93" s="683"/>
      <c r="E93" s="683"/>
      <c r="F93" s="683"/>
      <c r="G93" s="684"/>
      <c r="H93" s="613" t="s">
        <v>40</v>
      </c>
      <c r="I93" s="614"/>
      <c r="J93" s="614"/>
      <c r="K93" s="614"/>
      <c r="L93" s="614"/>
      <c r="M93" s="614"/>
      <c r="N93" s="614"/>
      <c r="O93" s="614"/>
      <c r="P93" s="614"/>
      <c r="Q93" s="614"/>
      <c r="R93" s="614"/>
      <c r="S93" s="614"/>
      <c r="T93" s="614"/>
      <c r="U93" s="614"/>
      <c r="V93" s="614"/>
      <c r="W93" s="615"/>
      <c r="X93" s="16"/>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69"/>
      <c r="DT93" s="12"/>
      <c r="DU93" s="55"/>
      <c r="DV93" s="242"/>
      <c r="DW93" s="242"/>
      <c r="DX93" s="242"/>
    </row>
    <row r="94" spans="1:128" s="232" customFormat="1" ht="9" customHeight="1">
      <c r="A94" s="7"/>
      <c r="B94" s="685"/>
      <c r="C94" s="686"/>
      <c r="D94" s="686"/>
      <c r="E94" s="686"/>
      <c r="F94" s="686"/>
      <c r="G94" s="687"/>
      <c r="H94" s="616"/>
      <c r="I94" s="617"/>
      <c r="J94" s="617"/>
      <c r="K94" s="617"/>
      <c r="L94" s="617"/>
      <c r="M94" s="617"/>
      <c r="N94" s="617"/>
      <c r="O94" s="617"/>
      <c r="P94" s="617"/>
      <c r="Q94" s="617"/>
      <c r="R94" s="617"/>
      <c r="S94" s="617"/>
      <c r="T94" s="617"/>
      <c r="U94" s="617"/>
      <c r="V94" s="617"/>
      <c r="W94" s="618"/>
      <c r="X94" s="20"/>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39"/>
      <c r="DT94" s="12"/>
      <c r="DU94" s="55"/>
      <c r="DV94" s="242"/>
      <c r="DW94" s="242"/>
      <c r="DX94" s="242"/>
    </row>
    <row r="95" spans="1:128" s="232" customFormat="1" ht="9" customHeight="1">
      <c r="A95" s="7"/>
      <c r="B95" s="685"/>
      <c r="C95" s="686"/>
      <c r="D95" s="686"/>
      <c r="E95" s="686"/>
      <c r="F95" s="686"/>
      <c r="G95" s="687"/>
      <c r="H95" s="298"/>
      <c r="I95" s="298"/>
      <c r="J95" s="298"/>
      <c r="K95" s="298"/>
      <c r="L95" s="298"/>
      <c r="M95" s="298"/>
      <c r="N95" s="298"/>
      <c r="O95" s="298"/>
      <c r="P95" s="298"/>
      <c r="Q95" s="298"/>
      <c r="R95" s="298"/>
      <c r="S95" s="298"/>
      <c r="T95" s="298"/>
      <c r="U95" s="298"/>
      <c r="V95" s="298"/>
      <c r="W95" s="86"/>
      <c r="X95" s="26"/>
      <c r="Y95" s="13"/>
      <c r="Z95" s="619" t="s">
        <v>41</v>
      </c>
      <c r="AA95" s="619"/>
      <c r="AB95" s="226"/>
      <c r="AC95" s="242"/>
      <c r="AD95" s="12"/>
      <c r="AE95" s="12"/>
      <c r="AF95" s="27"/>
      <c r="AG95" s="27"/>
      <c r="AH95" s="621" t="s">
        <v>42</v>
      </c>
      <c r="AI95" s="621"/>
      <c r="AJ95" s="27"/>
      <c r="AK95" s="27"/>
      <c r="AL95" s="27"/>
      <c r="AM95" s="27"/>
      <c r="AN95" s="27"/>
      <c r="AO95" s="27"/>
      <c r="AP95" s="27"/>
      <c r="AQ95" s="27"/>
      <c r="AR95" s="27"/>
      <c r="AS95" s="27"/>
      <c r="AT95" s="27"/>
      <c r="AU95" s="27"/>
      <c r="AV95" s="27"/>
      <c r="AW95" s="27"/>
      <c r="AX95" s="27"/>
      <c r="AY95" s="27"/>
      <c r="AZ95" s="27"/>
      <c r="BA95" s="27"/>
      <c r="BB95" s="27"/>
      <c r="BC95" s="27"/>
      <c r="BD95" s="7"/>
      <c r="BE95" s="7"/>
      <c r="BF95" s="7"/>
      <c r="BG95" s="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46"/>
      <c r="DG95" s="246"/>
      <c r="DH95" s="246"/>
      <c r="DI95" s="246"/>
      <c r="DJ95" s="246"/>
      <c r="DK95" s="246"/>
      <c r="DL95" s="246"/>
      <c r="DM95" s="246"/>
      <c r="DN95" s="246"/>
      <c r="DO95" s="246"/>
      <c r="DP95" s="246"/>
      <c r="DQ95" s="246"/>
      <c r="DR95" s="246"/>
      <c r="DS95" s="247"/>
      <c r="DT95" s="242"/>
      <c r="DU95" s="55"/>
      <c r="DV95" s="242"/>
      <c r="DW95" s="242"/>
      <c r="DX95" s="242"/>
    </row>
    <row r="96" spans="1:128" s="232" customFormat="1" ht="9" customHeight="1">
      <c r="A96" s="242"/>
      <c r="B96" s="685"/>
      <c r="C96" s="686"/>
      <c r="D96" s="686"/>
      <c r="E96" s="686"/>
      <c r="F96" s="686"/>
      <c r="G96" s="687"/>
      <c r="H96" s="304"/>
      <c r="I96" s="581" t="s">
        <v>8</v>
      </c>
      <c r="J96" s="581"/>
      <c r="K96" s="581"/>
      <c r="L96" s="581"/>
      <c r="M96" s="581"/>
      <c r="N96" s="581"/>
      <c r="O96" s="581"/>
      <c r="P96" s="581"/>
      <c r="Q96" s="581"/>
      <c r="R96" s="581"/>
      <c r="S96" s="581"/>
      <c r="T96" s="581"/>
      <c r="U96" s="581"/>
      <c r="V96" s="581"/>
      <c r="W96" s="33"/>
      <c r="X96" s="242"/>
      <c r="Y96" s="242"/>
      <c r="Z96" s="620"/>
      <c r="AA96" s="620"/>
      <c r="AB96" s="226"/>
      <c r="AC96" s="226"/>
      <c r="AD96" s="12"/>
      <c r="AE96" s="12"/>
      <c r="AF96" s="28"/>
      <c r="AG96" s="12"/>
      <c r="AH96" s="622"/>
      <c r="AI96" s="622"/>
      <c r="AJ96" s="12"/>
      <c r="AK96" s="12"/>
      <c r="AL96" s="242"/>
      <c r="AM96" s="28"/>
      <c r="AN96" s="12"/>
      <c r="AO96" s="12"/>
      <c r="AP96" s="28"/>
      <c r="AQ96" s="12"/>
      <c r="AR96" s="12"/>
      <c r="AS96" s="28"/>
      <c r="AT96" s="12"/>
      <c r="AU96" s="12"/>
      <c r="AV96" s="28"/>
      <c r="AW96" s="12"/>
      <c r="AX96" s="12"/>
      <c r="AY96" s="28"/>
      <c r="AZ96" s="28"/>
      <c r="BA96" s="28"/>
      <c r="BB96" s="28"/>
      <c r="BC96" s="28"/>
      <c r="BD96" s="242"/>
      <c r="BE96" s="242"/>
      <c r="BF96" s="242"/>
      <c r="BG96" s="242"/>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42"/>
      <c r="DG96" s="242"/>
      <c r="DH96" s="242"/>
      <c r="DI96" s="242"/>
      <c r="DJ96" s="242"/>
      <c r="DK96" s="242"/>
      <c r="DL96" s="242"/>
      <c r="DM96" s="242"/>
      <c r="DN96" s="242"/>
      <c r="DO96" s="242"/>
      <c r="DP96" s="242"/>
      <c r="DQ96" s="242"/>
      <c r="DR96" s="242"/>
      <c r="DS96" s="243"/>
      <c r="DT96" s="242"/>
      <c r="DU96" s="55"/>
      <c r="DV96" s="242"/>
      <c r="DW96" s="242"/>
      <c r="DX96" s="242"/>
    </row>
    <row r="97" spans="1:128" s="232" customFormat="1" ht="9" customHeight="1">
      <c r="A97" s="242"/>
      <c r="B97" s="685"/>
      <c r="C97" s="686"/>
      <c r="D97" s="686"/>
      <c r="E97" s="686"/>
      <c r="F97" s="686"/>
      <c r="G97" s="687"/>
      <c r="H97" s="304"/>
      <c r="I97" s="581"/>
      <c r="J97" s="581"/>
      <c r="K97" s="581"/>
      <c r="L97" s="581"/>
      <c r="M97" s="581"/>
      <c r="N97" s="581"/>
      <c r="O97" s="581"/>
      <c r="P97" s="581"/>
      <c r="Q97" s="581"/>
      <c r="R97" s="581"/>
      <c r="S97" s="581"/>
      <c r="T97" s="581"/>
      <c r="U97" s="581"/>
      <c r="V97" s="581"/>
      <c r="W97" s="33"/>
      <c r="X97" s="242"/>
      <c r="Y97" s="242"/>
      <c r="Z97" s="620"/>
      <c r="AA97" s="620"/>
      <c r="AB97" s="226"/>
      <c r="AC97" s="226"/>
      <c r="AD97" s="12"/>
      <c r="AE97" s="12"/>
      <c r="AF97" s="28"/>
      <c r="AG97" s="12"/>
      <c r="AH97" s="622"/>
      <c r="AI97" s="622"/>
      <c r="AJ97" s="12"/>
      <c r="AK97" s="12"/>
      <c r="AL97" s="28"/>
      <c r="AM97" s="28"/>
      <c r="AN97" s="12"/>
      <c r="AO97" s="12"/>
      <c r="AP97" s="28"/>
      <c r="AQ97" s="12"/>
      <c r="AR97" s="12"/>
      <c r="AS97" s="28"/>
      <c r="AT97" s="12"/>
      <c r="AU97" s="12"/>
      <c r="AV97" s="28"/>
      <c r="AW97" s="12"/>
      <c r="AX97" s="12"/>
      <c r="AY97" s="28"/>
      <c r="AZ97" s="28"/>
      <c r="BA97" s="28"/>
      <c r="BB97" s="28"/>
      <c r="BC97" s="28"/>
      <c r="BD97" s="242"/>
      <c r="BE97" s="242"/>
      <c r="BF97" s="242"/>
      <c r="BG97" s="242"/>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42"/>
      <c r="DG97" s="242"/>
      <c r="DH97" s="242"/>
      <c r="DI97" s="242"/>
      <c r="DJ97" s="242"/>
      <c r="DK97" s="242"/>
      <c r="DL97" s="242"/>
      <c r="DM97" s="242"/>
      <c r="DN97" s="242"/>
      <c r="DO97" s="242"/>
      <c r="DP97" s="242"/>
      <c r="DQ97" s="242"/>
      <c r="DR97" s="242"/>
      <c r="DS97" s="243"/>
      <c r="DT97" s="242"/>
      <c r="DU97" s="55"/>
      <c r="DV97" s="242"/>
      <c r="DW97" s="242"/>
      <c r="DX97" s="242"/>
    </row>
    <row r="98" spans="1:128" s="232" customFormat="1" ht="9" customHeight="1">
      <c r="A98" s="242"/>
      <c r="B98" s="685"/>
      <c r="C98" s="686"/>
      <c r="D98" s="686"/>
      <c r="E98" s="686"/>
      <c r="F98" s="686"/>
      <c r="G98" s="687"/>
      <c r="H98" s="304"/>
      <c r="I98" s="581"/>
      <c r="J98" s="581"/>
      <c r="K98" s="581"/>
      <c r="L98" s="581"/>
      <c r="M98" s="581"/>
      <c r="N98" s="581"/>
      <c r="O98" s="581"/>
      <c r="P98" s="581"/>
      <c r="Q98" s="581"/>
      <c r="R98" s="581"/>
      <c r="S98" s="581"/>
      <c r="T98" s="581"/>
      <c r="U98" s="581"/>
      <c r="V98" s="581"/>
      <c r="W98" s="305"/>
      <c r="X98" s="242"/>
      <c r="Y98" s="242"/>
      <c r="Z98" s="28"/>
      <c r="AA98" s="28"/>
      <c r="AB98" s="28"/>
      <c r="AC98" s="28"/>
      <c r="AD98" s="28"/>
      <c r="AE98" s="28"/>
      <c r="AF98" s="28"/>
      <c r="AG98" s="28"/>
      <c r="AH98" s="242"/>
      <c r="AI98" s="242"/>
      <c r="AJ98" s="242"/>
      <c r="AK98" s="28"/>
      <c r="AL98" s="28"/>
      <c r="AM98" s="28"/>
      <c r="AN98" s="28"/>
      <c r="AO98" s="28"/>
      <c r="AP98" s="28"/>
      <c r="AQ98" s="28"/>
      <c r="AR98" s="28"/>
      <c r="AS98" s="28"/>
      <c r="AT98" s="28"/>
      <c r="AU98" s="541"/>
      <c r="AV98" s="541"/>
      <c r="AW98" s="541"/>
      <c r="AX98" s="541"/>
      <c r="AY98" s="35"/>
      <c r="AZ98" s="35"/>
      <c r="BA98" s="35"/>
      <c r="BB98" s="35"/>
      <c r="BC98" s="35"/>
      <c r="BD98" s="35"/>
      <c r="BE98" s="242"/>
      <c r="BF98" s="242"/>
      <c r="BG98" s="242"/>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42"/>
      <c r="DG98" s="242"/>
      <c r="DH98" s="242"/>
      <c r="DI98" s="242"/>
      <c r="DJ98" s="242"/>
      <c r="DK98" s="242"/>
      <c r="DL98" s="242"/>
      <c r="DM98" s="242"/>
      <c r="DN98" s="242"/>
      <c r="DO98" s="242"/>
      <c r="DP98" s="242"/>
      <c r="DQ98" s="242"/>
      <c r="DR98" s="242"/>
      <c r="DS98" s="243"/>
      <c r="DT98" s="242"/>
      <c r="DU98" s="55"/>
      <c r="DV98" s="242"/>
      <c r="DW98" s="242"/>
      <c r="DX98" s="242"/>
    </row>
    <row r="99" spans="1:128" s="301" customFormat="1" ht="9" customHeight="1">
      <c r="A99" s="304"/>
      <c r="B99" s="685"/>
      <c r="C99" s="686"/>
      <c r="D99" s="686"/>
      <c r="E99" s="686"/>
      <c r="F99" s="686"/>
      <c r="G99" s="687"/>
      <c r="H99" s="304"/>
      <c r="I99" s="581"/>
      <c r="J99" s="581"/>
      <c r="K99" s="581"/>
      <c r="L99" s="581"/>
      <c r="M99" s="581"/>
      <c r="N99" s="581"/>
      <c r="O99" s="581"/>
      <c r="P99" s="581"/>
      <c r="Q99" s="581"/>
      <c r="R99" s="581"/>
      <c r="S99" s="581"/>
      <c r="T99" s="581"/>
      <c r="U99" s="581"/>
      <c r="V99" s="581"/>
      <c r="W99" s="305"/>
      <c r="X99" s="304"/>
      <c r="Y99" s="304"/>
      <c r="Z99" s="28"/>
      <c r="AA99" s="28"/>
      <c r="AB99" s="28"/>
      <c r="AC99" s="28"/>
      <c r="AD99" s="28"/>
      <c r="AE99" s="28"/>
      <c r="AF99" s="28"/>
      <c r="AG99" s="28"/>
      <c r="AH99" s="304"/>
      <c r="AI99" s="304"/>
      <c r="AJ99" s="304"/>
      <c r="AK99" s="28"/>
      <c r="AL99" s="28"/>
      <c r="AM99" s="28"/>
      <c r="AN99" s="28"/>
      <c r="AO99" s="28"/>
      <c r="AP99" s="28"/>
      <c r="AQ99" s="28"/>
      <c r="AR99" s="28"/>
      <c r="AS99" s="28"/>
      <c r="AT99" s="28"/>
      <c r="AU99" s="299"/>
      <c r="AV99" s="299"/>
      <c r="AW99" s="299"/>
      <c r="AX99" s="299"/>
      <c r="AY99" s="35"/>
      <c r="AZ99" s="35"/>
      <c r="BA99" s="35"/>
      <c r="BB99" s="35"/>
      <c r="BC99" s="35"/>
      <c r="BD99" s="35"/>
      <c r="BE99" s="304"/>
      <c r="BF99" s="304"/>
      <c r="BG99" s="304"/>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304"/>
      <c r="DG99" s="304"/>
      <c r="DH99" s="304"/>
      <c r="DI99" s="304"/>
      <c r="DJ99" s="304"/>
      <c r="DK99" s="304"/>
      <c r="DL99" s="304"/>
      <c r="DM99" s="304"/>
      <c r="DN99" s="304"/>
      <c r="DO99" s="304"/>
      <c r="DP99" s="304"/>
      <c r="DQ99" s="304"/>
      <c r="DR99" s="304"/>
      <c r="DS99" s="305"/>
      <c r="DT99" s="304"/>
      <c r="DU99" s="55"/>
      <c r="DV99" s="304"/>
      <c r="DW99" s="304"/>
      <c r="DX99" s="304"/>
    </row>
    <row r="100" spans="1:128" s="309" customFormat="1" ht="9" customHeight="1">
      <c r="A100" s="319"/>
      <c r="B100" s="685"/>
      <c r="C100" s="686"/>
      <c r="D100" s="686"/>
      <c r="E100" s="686"/>
      <c r="F100" s="686"/>
      <c r="G100" s="687"/>
      <c r="H100" s="319"/>
      <c r="I100" s="581"/>
      <c r="J100" s="581"/>
      <c r="K100" s="581"/>
      <c r="L100" s="581"/>
      <c r="M100" s="581"/>
      <c r="N100" s="581"/>
      <c r="O100" s="581"/>
      <c r="P100" s="581"/>
      <c r="Q100" s="581"/>
      <c r="R100" s="581"/>
      <c r="S100" s="581"/>
      <c r="T100" s="581"/>
      <c r="U100" s="581"/>
      <c r="V100" s="581"/>
      <c r="W100" s="320"/>
      <c r="X100" s="319"/>
      <c r="Y100" s="319"/>
      <c r="Z100" s="28"/>
      <c r="AA100" s="28"/>
      <c r="AB100" s="28"/>
      <c r="AC100" s="28"/>
      <c r="AD100" s="28"/>
      <c r="AE100" s="28"/>
      <c r="AF100" s="28"/>
      <c r="AG100" s="28"/>
      <c r="AH100" s="319"/>
      <c r="AI100" s="319"/>
      <c r="AJ100" s="319"/>
      <c r="AK100" s="28"/>
      <c r="AL100" s="28"/>
      <c r="AM100" s="28"/>
      <c r="AN100" s="28"/>
      <c r="AO100" s="28"/>
      <c r="AP100" s="28"/>
      <c r="AQ100" s="28"/>
      <c r="AR100" s="28"/>
      <c r="AS100" s="28"/>
      <c r="AT100" s="28"/>
      <c r="AU100" s="316"/>
      <c r="AV100" s="316"/>
      <c r="AW100" s="316"/>
      <c r="AX100" s="316"/>
      <c r="AY100" s="35"/>
      <c r="AZ100" s="35"/>
      <c r="BA100" s="35"/>
      <c r="BB100" s="35"/>
      <c r="BC100" s="35"/>
      <c r="BD100" s="35"/>
      <c r="BE100" s="319"/>
      <c r="BF100" s="319"/>
      <c r="BG100" s="319"/>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319"/>
      <c r="DG100" s="319"/>
      <c r="DH100" s="319"/>
      <c r="DI100" s="319"/>
      <c r="DJ100" s="319"/>
      <c r="DK100" s="319"/>
      <c r="DL100" s="319"/>
      <c r="DM100" s="319"/>
      <c r="DN100" s="319"/>
      <c r="DO100" s="319"/>
      <c r="DP100" s="319"/>
      <c r="DQ100" s="319"/>
      <c r="DR100" s="319"/>
      <c r="DS100" s="320"/>
      <c r="DT100" s="319"/>
      <c r="DU100" s="55"/>
      <c r="DV100" s="319"/>
      <c r="DW100" s="319"/>
      <c r="DX100" s="319"/>
    </row>
    <row r="101" spans="1:128" s="232" customFormat="1" ht="9" customHeight="1">
      <c r="A101" s="242"/>
      <c r="B101" s="685"/>
      <c r="C101" s="686"/>
      <c r="D101" s="686"/>
      <c r="E101" s="686"/>
      <c r="F101" s="686"/>
      <c r="G101" s="687"/>
      <c r="H101" s="304"/>
      <c r="I101" s="581"/>
      <c r="J101" s="581"/>
      <c r="K101" s="581"/>
      <c r="L101" s="581"/>
      <c r="M101" s="581"/>
      <c r="N101" s="581"/>
      <c r="O101" s="581"/>
      <c r="P101" s="581"/>
      <c r="Q101" s="581"/>
      <c r="R101" s="581"/>
      <c r="S101" s="581"/>
      <c r="T101" s="581"/>
      <c r="U101" s="581"/>
      <c r="V101" s="581"/>
      <c r="W101" s="305"/>
      <c r="X101" s="242"/>
      <c r="Y101" s="242"/>
      <c r="Z101" s="28"/>
      <c r="AA101" s="28"/>
      <c r="AB101" s="28"/>
      <c r="AC101" s="28"/>
      <c r="AD101" s="28"/>
      <c r="AE101" s="28"/>
      <c r="AF101" s="28"/>
      <c r="AG101" s="28"/>
      <c r="AH101" s="242"/>
      <c r="AI101" s="242"/>
      <c r="AJ101" s="242"/>
      <c r="AK101" s="28"/>
      <c r="AL101" s="28"/>
      <c r="AM101" s="28"/>
      <c r="AN101" s="28"/>
      <c r="AO101" s="28"/>
      <c r="AP101" s="28"/>
      <c r="AQ101" s="28"/>
      <c r="AR101" s="28"/>
      <c r="AS101" s="28"/>
      <c r="AT101" s="28"/>
      <c r="AU101" s="222"/>
      <c r="AV101" s="222"/>
      <c r="AW101" s="222"/>
      <c r="AX101" s="222"/>
      <c r="AY101" s="35"/>
      <c r="AZ101" s="35"/>
      <c r="BA101" s="35"/>
      <c r="BB101" s="35"/>
      <c r="BC101" s="35"/>
      <c r="BD101" s="35"/>
      <c r="BE101" s="242"/>
      <c r="BF101" s="242"/>
      <c r="BG101" s="242"/>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42"/>
      <c r="DG101" s="242"/>
      <c r="DH101" s="242"/>
      <c r="DI101" s="242"/>
      <c r="DJ101" s="242"/>
      <c r="DK101" s="242"/>
      <c r="DL101" s="242"/>
      <c r="DM101" s="242"/>
      <c r="DN101" s="242"/>
      <c r="DO101" s="242"/>
      <c r="DP101" s="242"/>
      <c r="DQ101" s="242"/>
      <c r="DR101" s="242"/>
      <c r="DS101" s="243"/>
      <c r="DT101" s="242"/>
      <c r="DU101" s="55"/>
      <c r="DV101" s="242"/>
      <c r="DW101" s="242"/>
      <c r="DX101" s="242"/>
    </row>
    <row r="102" spans="1:128" s="232" customFormat="1" ht="9" customHeight="1">
      <c r="A102" s="242"/>
      <c r="B102" s="685"/>
      <c r="C102" s="686"/>
      <c r="D102" s="686"/>
      <c r="E102" s="686"/>
      <c r="F102" s="686"/>
      <c r="G102" s="687"/>
      <c r="H102" s="304"/>
      <c r="I102" s="584"/>
      <c r="J102" s="584"/>
      <c r="K102" s="584"/>
      <c r="L102" s="584"/>
      <c r="M102" s="584"/>
      <c r="N102" s="584"/>
      <c r="O102" s="584"/>
      <c r="P102" s="584"/>
      <c r="Q102" s="584"/>
      <c r="R102" s="584"/>
      <c r="S102" s="584"/>
      <c r="T102" s="584"/>
      <c r="U102" s="584"/>
      <c r="V102" s="584"/>
      <c r="W102" s="33"/>
      <c r="X102" s="12"/>
      <c r="Y102" s="12"/>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681"/>
      <c r="AV102" s="681"/>
      <c r="AW102" s="681"/>
      <c r="AX102" s="681"/>
      <c r="AY102" s="42"/>
      <c r="AZ102" s="42"/>
      <c r="BA102" s="42"/>
      <c r="BB102" s="42"/>
      <c r="BC102" s="42"/>
      <c r="BD102" s="42"/>
      <c r="BE102" s="242"/>
      <c r="BF102" s="242"/>
      <c r="BG102" s="242"/>
      <c r="BH102" s="40"/>
      <c r="BI102" s="40"/>
      <c r="BJ102" s="40"/>
      <c r="BK102" s="40"/>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42"/>
      <c r="DG102" s="242"/>
      <c r="DH102" s="242"/>
      <c r="DI102" s="242"/>
      <c r="DJ102" s="242"/>
      <c r="DK102" s="242"/>
      <c r="DL102" s="242"/>
      <c r="DM102" s="242"/>
      <c r="DN102" s="242"/>
      <c r="DO102" s="242"/>
      <c r="DP102" s="242"/>
      <c r="DQ102" s="242"/>
      <c r="DR102" s="242"/>
      <c r="DS102" s="243"/>
      <c r="DT102" s="242"/>
      <c r="DU102" s="55"/>
      <c r="DV102" s="242"/>
      <c r="DW102" s="242"/>
      <c r="DX102" s="242"/>
    </row>
    <row r="103" spans="1:128" s="232" customFormat="1" ht="6" customHeight="1">
      <c r="A103" s="242"/>
      <c r="B103" s="685"/>
      <c r="C103" s="686"/>
      <c r="D103" s="686"/>
      <c r="E103" s="686"/>
      <c r="F103" s="686"/>
      <c r="G103" s="687"/>
      <c r="H103" s="613" t="s">
        <v>40</v>
      </c>
      <c r="I103" s="614"/>
      <c r="J103" s="614"/>
      <c r="K103" s="614"/>
      <c r="L103" s="614"/>
      <c r="M103" s="614"/>
      <c r="N103" s="614"/>
      <c r="O103" s="614"/>
      <c r="P103" s="614"/>
      <c r="Q103" s="614"/>
      <c r="R103" s="614"/>
      <c r="S103" s="614"/>
      <c r="T103" s="614"/>
      <c r="U103" s="614"/>
      <c r="V103" s="614"/>
      <c r="W103" s="615"/>
      <c r="X103" s="16"/>
      <c r="Y103" s="17"/>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13"/>
      <c r="AZ103" s="13"/>
      <c r="BA103" s="13"/>
      <c r="BB103" s="13"/>
      <c r="BC103" s="13"/>
      <c r="BD103" s="17"/>
      <c r="BE103" s="17"/>
      <c r="BF103" s="17"/>
      <c r="BG103" s="17"/>
      <c r="BH103" s="13"/>
      <c r="BI103" s="13"/>
      <c r="BJ103" s="13"/>
      <c r="BK103" s="13"/>
      <c r="BL103" s="44"/>
      <c r="BM103" s="44"/>
      <c r="BN103" s="44"/>
      <c r="BO103" s="44"/>
      <c r="BP103" s="44"/>
      <c r="BQ103" s="44"/>
      <c r="BR103" s="246"/>
      <c r="BS103" s="247"/>
      <c r="BT103" s="72"/>
      <c r="BU103" s="44"/>
      <c r="BV103" s="44"/>
      <c r="BW103" s="44"/>
      <c r="BX103" s="44"/>
      <c r="BY103" s="44"/>
      <c r="BZ103" s="44"/>
      <c r="CA103" s="246"/>
      <c r="CB103" s="246"/>
      <c r="CC103" s="246"/>
      <c r="CD103" s="246"/>
      <c r="CE103" s="247"/>
      <c r="CF103" s="675" t="s">
        <v>43</v>
      </c>
      <c r="CG103" s="675"/>
      <c r="CH103" s="675"/>
      <c r="CI103" s="676"/>
      <c r="CJ103" s="577" t="s">
        <v>3</v>
      </c>
      <c r="CK103" s="578"/>
      <c r="CL103" s="578"/>
      <c r="CM103" s="578"/>
      <c r="CN103" s="578"/>
      <c r="CO103" s="578"/>
      <c r="CP103" s="578"/>
      <c r="CQ103" s="578"/>
      <c r="CR103" s="579"/>
      <c r="CS103" s="71"/>
      <c r="CT103" s="71"/>
      <c r="CU103" s="71"/>
      <c r="CV103" s="71"/>
      <c r="CW103" s="71"/>
      <c r="CX103" s="71"/>
      <c r="CY103" s="71"/>
      <c r="CZ103" s="71"/>
      <c r="DA103" s="71"/>
      <c r="DB103" s="71"/>
      <c r="DC103" s="71"/>
      <c r="DD103" s="71"/>
      <c r="DE103" s="71"/>
      <c r="DF103" s="71"/>
      <c r="DG103" s="71"/>
      <c r="DH103" s="246"/>
      <c r="DI103" s="246"/>
      <c r="DJ103" s="246"/>
      <c r="DK103" s="246"/>
      <c r="DL103" s="246"/>
      <c r="DM103" s="246"/>
      <c r="DN103" s="246"/>
      <c r="DO103" s="246"/>
      <c r="DP103" s="246"/>
      <c r="DQ103" s="246"/>
      <c r="DR103" s="246"/>
      <c r="DS103" s="247"/>
      <c r="DT103" s="242"/>
      <c r="DU103" s="242"/>
      <c r="DV103" s="242"/>
      <c r="DW103" s="242"/>
      <c r="DX103" s="242"/>
    </row>
    <row r="104" spans="1:128" s="232" customFormat="1" ht="9" customHeight="1">
      <c r="A104" s="242"/>
      <c r="B104" s="685"/>
      <c r="C104" s="686"/>
      <c r="D104" s="686"/>
      <c r="E104" s="686"/>
      <c r="F104" s="686"/>
      <c r="G104" s="687"/>
      <c r="H104" s="616"/>
      <c r="I104" s="617"/>
      <c r="J104" s="617"/>
      <c r="K104" s="617"/>
      <c r="L104" s="617"/>
      <c r="M104" s="617"/>
      <c r="N104" s="617"/>
      <c r="O104" s="617"/>
      <c r="P104" s="617"/>
      <c r="Q104" s="617"/>
      <c r="R104" s="617"/>
      <c r="S104" s="617"/>
      <c r="T104" s="617"/>
      <c r="U104" s="617"/>
      <c r="V104" s="617"/>
      <c r="W104" s="618"/>
      <c r="X104" s="49"/>
      <c r="Y104" s="73"/>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14"/>
      <c r="BE104" s="14"/>
      <c r="BF104" s="14"/>
      <c r="BG104" s="14"/>
      <c r="BH104" s="41"/>
      <c r="BI104" s="41"/>
      <c r="BJ104" s="41"/>
      <c r="BK104" s="41"/>
      <c r="BL104" s="41"/>
      <c r="BM104" s="41"/>
      <c r="BN104" s="41"/>
      <c r="BO104" s="41"/>
      <c r="BP104" s="41"/>
      <c r="BQ104" s="41"/>
      <c r="BR104" s="244"/>
      <c r="BS104" s="245"/>
      <c r="BT104" s="26"/>
      <c r="BU104" s="13"/>
      <c r="BV104" s="13"/>
      <c r="BW104" s="13"/>
      <c r="BX104" s="13"/>
      <c r="BY104" s="13"/>
      <c r="BZ104" s="13"/>
      <c r="CA104" s="55"/>
      <c r="CB104" s="242"/>
      <c r="CC104" s="242"/>
      <c r="CD104" s="242"/>
      <c r="CE104" s="243"/>
      <c r="CF104" s="677"/>
      <c r="CG104" s="677"/>
      <c r="CH104" s="677"/>
      <c r="CI104" s="678"/>
      <c r="CJ104" s="580"/>
      <c r="CK104" s="581"/>
      <c r="CL104" s="581"/>
      <c r="CM104" s="581"/>
      <c r="CN104" s="581"/>
      <c r="CO104" s="581"/>
      <c r="CP104" s="581"/>
      <c r="CQ104" s="581"/>
      <c r="CR104" s="582"/>
      <c r="CS104" s="55"/>
      <c r="CT104" s="55"/>
      <c r="CU104" s="55"/>
      <c r="CV104" s="55"/>
      <c r="CW104" s="55"/>
      <c r="CX104" s="55"/>
      <c r="CY104" s="55"/>
      <c r="DK104" s="242"/>
      <c r="DL104" s="242"/>
      <c r="DM104" s="242"/>
      <c r="DN104" s="242"/>
      <c r="DO104" s="242"/>
      <c r="DP104" s="242"/>
      <c r="DQ104" s="55"/>
      <c r="DR104" s="55"/>
      <c r="DS104" s="87"/>
      <c r="DT104" s="55"/>
      <c r="DU104" s="242"/>
      <c r="DV104" s="242"/>
      <c r="DW104" s="242"/>
      <c r="DX104" s="242"/>
    </row>
    <row r="105" spans="1:128" s="301" customFormat="1" ht="9" customHeight="1">
      <c r="A105" s="304"/>
      <c r="B105" s="685"/>
      <c r="C105" s="686"/>
      <c r="D105" s="686"/>
      <c r="E105" s="686"/>
      <c r="F105" s="686"/>
      <c r="G105" s="687"/>
      <c r="H105" s="298"/>
      <c r="I105" s="298"/>
      <c r="J105" s="298"/>
      <c r="K105" s="298"/>
      <c r="L105" s="298"/>
      <c r="M105" s="298"/>
      <c r="N105" s="298"/>
      <c r="O105" s="298"/>
      <c r="P105" s="298"/>
      <c r="Q105" s="298"/>
      <c r="R105" s="298"/>
      <c r="S105" s="298"/>
      <c r="T105" s="298"/>
      <c r="U105" s="298"/>
      <c r="V105" s="298"/>
      <c r="W105" s="86"/>
      <c r="X105" s="55"/>
      <c r="Y105" s="55"/>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2"/>
      <c r="BE105" s="12"/>
      <c r="BF105" s="12"/>
      <c r="BG105" s="12"/>
      <c r="BH105" s="13"/>
      <c r="BI105" s="13"/>
      <c r="BJ105" s="13"/>
      <c r="BK105" s="13"/>
      <c r="BL105" s="13"/>
      <c r="BM105" s="13"/>
      <c r="BN105" s="13"/>
      <c r="BO105" s="13"/>
      <c r="BP105" s="13"/>
      <c r="BQ105" s="13"/>
      <c r="BR105" s="304"/>
      <c r="BS105" s="304"/>
      <c r="BT105" s="26"/>
      <c r="BU105" s="13"/>
      <c r="BV105" s="13"/>
      <c r="BW105" s="13"/>
      <c r="BX105" s="13"/>
      <c r="BY105" s="13"/>
      <c r="BZ105" s="13"/>
      <c r="CA105" s="55"/>
      <c r="CB105" s="304"/>
      <c r="CC105" s="304"/>
      <c r="CD105" s="304"/>
      <c r="CE105" s="305"/>
      <c r="CF105" s="677"/>
      <c r="CG105" s="677"/>
      <c r="CH105" s="677"/>
      <c r="CI105" s="678"/>
      <c r="CJ105" s="580"/>
      <c r="CK105" s="581"/>
      <c r="CL105" s="581"/>
      <c r="CM105" s="581"/>
      <c r="CN105" s="581"/>
      <c r="CO105" s="581"/>
      <c r="CP105" s="581"/>
      <c r="CQ105" s="581"/>
      <c r="CR105" s="582"/>
      <c r="CS105" s="55"/>
      <c r="CT105" s="55"/>
      <c r="CU105" s="55"/>
      <c r="CV105" s="55"/>
      <c r="CW105" s="55"/>
      <c r="CX105" s="55"/>
      <c r="CY105" s="55"/>
      <c r="DK105" s="304"/>
      <c r="DL105" s="304"/>
      <c r="DM105" s="304"/>
      <c r="DN105" s="304"/>
      <c r="DO105" s="304"/>
      <c r="DP105" s="304"/>
      <c r="DQ105" s="55"/>
      <c r="DR105" s="55"/>
      <c r="DS105" s="87"/>
      <c r="DT105" s="55"/>
      <c r="DU105" s="304"/>
      <c r="DV105" s="304"/>
      <c r="DW105" s="304"/>
      <c r="DX105" s="304"/>
    </row>
    <row r="106" spans="1:128" s="232" customFormat="1" ht="9" customHeight="1">
      <c r="A106" s="242"/>
      <c r="B106" s="685"/>
      <c r="C106" s="686"/>
      <c r="D106" s="686"/>
      <c r="E106" s="686"/>
      <c r="F106" s="686"/>
      <c r="G106" s="687"/>
      <c r="H106" s="298"/>
      <c r="I106" s="298"/>
      <c r="J106" s="298"/>
      <c r="K106" s="298"/>
      <c r="L106" s="298"/>
      <c r="M106" s="298"/>
      <c r="N106" s="298"/>
      <c r="O106" s="298"/>
      <c r="P106" s="298"/>
      <c r="Q106" s="298"/>
      <c r="R106" s="298"/>
      <c r="S106" s="298"/>
      <c r="T106" s="298"/>
      <c r="U106" s="298"/>
      <c r="V106" s="298"/>
      <c r="W106" s="86"/>
      <c r="X106" s="55"/>
      <c r="Y106" s="55"/>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2"/>
      <c r="BE106" s="12"/>
      <c r="BF106" s="12"/>
      <c r="BG106" s="12"/>
      <c r="BH106" s="13"/>
      <c r="BI106" s="13"/>
      <c r="BJ106" s="13"/>
      <c r="BK106" s="13"/>
      <c r="BL106" s="13"/>
      <c r="BM106" s="13"/>
      <c r="BN106" s="13"/>
      <c r="BO106" s="13"/>
      <c r="BP106" s="13"/>
      <c r="BQ106" s="13"/>
      <c r="BR106" s="242"/>
      <c r="BS106" s="242"/>
      <c r="BT106" s="26"/>
      <c r="BU106" s="13"/>
      <c r="BV106" s="13"/>
      <c r="BW106" s="13"/>
      <c r="BX106" s="13"/>
      <c r="BY106" s="13"/>
      <c r="BZ106" s="13"/>
      <c r="CA106" s="55"/>
      <c r="CB106" s="242"/>
      <c r="CC106" s="242"/>
      <c r="CD106" s="242"/>
      <c r="CE106" s="243"/>
      <c r="CF106" s="677"/>
      <c r="CG106" s="677"/>
      <c r="CH106" s="677"/>
      <c r="CI106" s="678"/>
      <c r="CJ106" s="580"/>
      <c r="CK106" s="581"/>
      <c r="CL106" s="581"/>
      <c r="CM106" s="581"/>
      <c r="CN106" s="581"/>
      <c r="CO106" s="581"/>
      <c r="CP106" s="581"/>
      <c r="CQ106" s="581"/>
      <c r="CR106" s="582"/>
      <c r="CS106" s="55"/>
      <c r="CT106" s="55"/>
      <c r="CU106" s="55"/>
      <c r="CV106" s="55"/>
      <c r="CW106" s="55"/>
      <c r="CX106" s="55"/>
      <c r="CY106" s="55"/>
      <c r="CZ106" s="576" t="s">
        <v>44</v>
      </c>
      <c r="DA106" s="576"/>
      <c r="DB106" s="242"/>
      <c r="DC106" s="242"/>
      <c r="DD106" s="55"/>
      <c r="DE106" s="55"/>
      <c r="DF106" s="55"/>
      <c r="DG106" s="55"/>
      <c r="DH106" s="242"/>
      <c r="DI106" s="576" t="s">
        <v>44</v>
      </c>
      <c r="DJ106" s="576"/>
      <c r="DK106" s="242"/>
      <c r="DL106" s="242"/>
      <c r="DM106" s="242"/>
      <c r="DN106" s="242"/>
      <c r="DO106" s="242"/>
      <c r="DP106" s="242"/>
      <c r="DQ106" s="55"/>
      <c r="DR106" s="55"/>
      <c r="DS106" s="87"/>
      <c r="DT106" s="55"/>
      <c r="DU106" s="242"/>
      <c r="DV106" s="242"/>
      <c r="DW106" s="242"/>
      <c r="DX106" s="242"/>
    </row>
    <row r="107" spans="1:128" s="232" customFormat="1" ht="9" customHeight="1">
      <c r="A107" s="242"/>
      <c r="B107" s="685"/>
      <c r="C107" s="686"/>
      <c r="D107" s="686"/>
      <c r="E107" s="686"/>
      <c r="F107" s="686"/>
      <c r="G107" s="687"/>
      <c r="H107" s="304"/>
      <c r="I107" s="581" t="s">
        <v>227</v>
      </c>
      <c r="J107" s="581"/>
      <c r="K107" s="581"/>
      <c r="L107" s="581"/>
      <c r="M107" s="581"/>
      <c r="N107" s="581"/>
      <c r="O107" s="581"/>
      <c r="P107" s="581"/>
      <c r="Q107" s="581"/>
      <c r="R107" s="581"/>
      <c r="S107" s="581"/>
      <c r="T107" s="581"/>
      <c r="U107" s="581"/>
      <c r="V107" s="581"/>
      <c r="W107" s="305"/>
      <c r="X107" s="55"/>
      <c r="Y107" s="55"/>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8"/>
      <c r="BU107" s="242"/>
      <c r="BV107" s="242"/>
      <c r="BW107" s="242"/>
      <c r="BX107" s="242"/>
      <c r="BY107" s="242"/>
      <c r="BZ107" s="242"/>
      <c r="CA107" s="55"/>
      <c r="CB107" s="242"/>
      <c r="CC107" s="242"/>
      <c r="CD107" s="242"/>
      <c r="CE107" s="243"/>
      <c r="CF107" s="677"/>
      <c r="CG107" s="677"/>
      <c r="CH107" s="677"/>
      <c r="CI107" s="678"/>
      <c r="CJ107" s="583"/>
      <c r="CK107" s="584"/>
      <c r="CL107" s="584"/>
      <c r="CM107" s="584"/>
      <c r="CN107" s="584"/>
      <c r="CO107" s="584"/>
      <c r="CP107" s="584"/>
      <c r="CQ107" s="584"/>
      <c r="CR107" s="585"/>
      <c r="CS107" s="73"/>
      <c r="CT107" s="73"/>
      <c r="CU107" s="73"/>
      <c r="CV107" s="73"/>
      <c r="CW107" s="73"/>
      <c r="CX107" s="73"/>
      <c r="CY107" s="73"/>
      <c r="CZ107" s="73"/>
      <c r="DA107" s="73"/>
      <c r="DB107" s="73"/>
      <c r="DC107" s="73"/>
      <c r="DD107" s="73"/>
      <c r="DE107" s="73"/>
      <c r="DF107" s="73"/>
      <c r="DG107" s="73"/>
      <c r="DH107" s="244"/>
      <c r="DI107" s="244"/>
      <c r="DJ107" s="244"/>
      <c r="DK107" s="244"/>
      <c r="DL107" s="244"/>
      <c r="DM107" s="244"/>
      <c r="DN107" s="244"/>
      <c r="DO107" s="244"/>
      <c r="DP107" s="244"/>
      <c r="DQ107" s="73"/>
      <c r="DR107" s="73"/>
      <c r="DS107" s="89"/>
      <c r="DT107" s="55"/>
      <c r="DU107" s="242"/>
      <c r="DV107" s="242"/>
      <c r="DW107" s="242"/>
      <c r="DX107" s="242"/>
    </row>
    <row r="108" spans="1:128" s="232" customFormat="1" ht="9" customHeight="1">
      <c r="A108" s="242"/>
      <c r="B108" s="685"/>
      <c r="C108" s="686"/>
      <c r="D108" s="686"/>
      <c r="E108" s="686"/>
      <c r="F108" s="686"/>
      <c r="G108" s="687"/>
      <c r="H108" s="304"/>
      <c r="I108" s="581"/>
      <c r="J108" s="581"/>
      <c r="K108" s="581"/>
      <c r="L108" s="581"/>
      <c r="M108" s="581"/>
      <c r="N108" s="581"/>
      <c r="O108" s="581"/>
      <c r="P108" s="581"/>
      <c r="Q108" s="581"/>
      <c r="R108" s="581"/>
      <c r="S108" s="581"/>
      <c r="T108" s="581"/>
      <c r="U108" s="581"/>
      <c r="V108" s="581"/>
      <c r="W108" s="33"/>
      <c r="X108" s="12"/>
      <c r="Y108" s="12"/>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42"/>
      <c r="BE108" s="242"/>
      <c r="BF108" s="242"/>
      <c r="BG108" s="242"/>
      <c r="BH108" s="238"/>
      <c r="BI108" s="238"/>
      <c r="BJ108" s="238"/>
      <c r="BK108" s="238"/>
      <c r="BL108" s="238"/>
      <c r="BM108" s="238"/>
      <c r="BN108" s="238"/>
      <c r="BO108" s="238"/>
      <c r="BP108" s="238"/>
      <c r="BQ108" s="238"/>
      <c r="BR108" s="242"/>
      <c r="BS108" s="242"/>
      <c r="BT108" s="92"/>
      <c r="BU108" s="238"/>
      <c r="BV108" s="238"/>
      <c r="BW108" s="238"/>
      <c r="BX108" s="238"/>
      <c r="BY108" s="238"/>
      <c r="BZ108" s="238"/>
      <c r="CA108" s="238"/>
      <c r="CB108" s="242"/>
      <c r="CC108" s="242"/>
      <c r="CD108" s="242"/>
      <c r="CE108" s="243"/>
      <c r="CF108" s="677"/>
      <c r="CG108" s="677"/>
      <c r="CH108" s="677"/>
      <c r="CI108" s="678"/>
      <c r="CJ108" s="577" t="s">
        <v>4</v>
      </c>
      <c r="CK108" s="578"/>
      <c r="CL108" s="578"/>
      <c r="CM108" s="578"/>
      <c r="CN108" s="578"/>
      <c r="CO108" s="578"/>
      <c r="CP108" s="578"/>
      <c r="CQ108" s="578"/>
      <c r="CR108" s="579"/>
      <c r="CS108" s="71"/>
      <c r="CT108" s="71"/>
      <c r="CU108" s="71"/>
      <c r="CV108" s="71"/>
      <c r="CW108" s="71"/>
      <c r="CX108" s="71"/>
      <c r="CY108" s="71"/>
      <c r="CZ108" s="71"/>
      <c r="DA108" s="71"/>
      <c r="DB108" s="71"/>
      <c r="DC108" s="71"/>
      <c r="DD108" s="71"/>
      <c r="DE108" s="71"/>
      <c r="DF108" s="71"/>
      <c r="DG108" s="71"/>
      <c r="DH108" s="246"/>
      <c r="DI108" s="246"/>
      <c r="DJ108" s="246"/>
      <c r="DK108" s="246"/>
      <c r="DL108" s="246"/>
      <c r="DM108" s="246"/>
      <c r="DN108" s="246"/>
      <c r="DO108" s="246"/>
      <c r="DP108" s="246"/>
      <c r="DQ108" s="246"/>
      <c r="DR108" s="246"/>
      <c r="DS108" s="247"/>
      <c r="DT108" s="242"/>
      <c r="DU108" s="242"/>
      <c r="DV108" s="242"/>
      <c r="DW108" s="242"/>
      <c r="DX108" s="242"/>
    </row>
    <row r="109" spans="1:128" s="232" customFormat="1" ht="9" customHeight="1">
      <c r="A109" s="242"/>
      <c r="B109" s="685"/>
      <c r="C109" s="686"/>
      <c r="D109" s="686"/>
      <c r="E109" s="686"/>
      <c r="F109" s="686"/>
      <c r="G109" s="687"/>
      <c r="H109" s="304"/>
      <c r="I109" s="581"/>
      <c r="J109" s="581"/>
      <c r="K109" s="581"/>
      <c r="L109" s="581"/>
      <c r="M109" s="581"/>
      <c r="N109" s="581"/>
      <c r="O109" s="581"/>
      <c r="P109" s="581"/>
      <c r="Q109" s="581"/>
      <c r="R109" s="581"/>
      <c r="S109" s="581"/>
      <c r="T109" s="581"/>
      <c r="U109" s="581"/>
      <c r="V109" s="581"/>
      <c r="W109" s="61"/>
      <c r="X109" s="59"/>
      <c r="Y109" s="59"/>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242"/>
      <c r="BE109" s="242"/>
      <c r="BF109" s="242"/>
      <c r="BG109" s="242"/>
      <c r="BH109" s="64"/>
      <c r="BI109" s="64"/>
      <c r="BJ109" s="64"/>
      <c r="BK109" s="64"/>
      <c r="BL109" s="64"/>
      <c r="BM109" s="64"/>
      <c r="BN109" s="64"/>
      <c r="BO109" s="64"/>
      <c r="BP109" s="64"/>
      <c r="BQ109" s="64"/>
      <c r="BR109" s="242"/>
      <c r="BS109" s="242"/>
      <c r="BT109" s="76"/>
      <c r="BU109" s="64"/>
      <c r="BV109" s="64"/>
      <c r="BW109" s="64"/>
      <c r="BX109" s="64"/>
      <c r="BY109" s="64"/>
      <c r="BZ109" s="64"/>
      <c r="CA109" s="59"/>
      <c r="CB109" s="242"/>
      <c r="CC109" s="242"/>
      <c r="CD109" s="242"/>
      <c r="CE109" s="243"/>
      <c r="CF109" s="677"/>
      <c r="CG109" s="677"/>
      <c r="CH109" s="677"/>
      <c r="CI109" s="678"/>
      <c r="CJ109" s="580"/>
      <c r="CK109" s="581"/>
      <c r="CL109" s="581"/>
      <c r="CM109" s="581"/>
      <c r="CN109" s="581"/>
      <c r="CO109" s="581"/>
      <c r="CP109" s="581"/>
      <c r="CQ109" s="581"/>
      <c r="CR109" s="582"/>
      <c r="CS109" s="55"/>
      <c r="CT109" s="55"/>
      <c r="CU109" s="55"/>
      <c r="CV109" s="55"/>
      <c r="CW109" s="55"/>
      <c r="CX109" s="55"/>
      <c r="CY109" s="55"/>
      <c r="DK109" s="242"/>
      <c r="DL109" s="242"/>
      <c r="DM109" s="242"/>
      <c r="DN109" s="242"/>
      <c r="DO109" s="242"/>
      <c r="DP109" s="242"/>
      <c r="DQ109" s="55"/>
      <c r="DR109" s="55"/>
      <c r="DS109" s="87"/>
      <c r="DT109" s="55"/>
      <c r="DU109" s="242"/>
      <c r="DV109" s="242"/>
      <c r="DW109" s="242"/>
      <c r="DX109" s="242"/>
    </row>
    <row r="110" spans="1:128" s="301" customFormat="1" ht="9" customHeight="1">
      <c r="A110" s="304"/>
      <c r="B110" s="685"/>
      <c r="C110" s="686"/>
      <c r="D110" s="686"/>
      <c r="E110" s="686"/>
      <c r="F110" s="686"/>
      <c r="G110" s="687"/>
      <c r="H110" s="304"/>
      <c r="I110" s="581"/>
      <c r="J110" s="581"/>
      <c r="K110" s="581"/>
      <c r="L110" s="581"/>
      <c r="M110" s="581"/>
      <c r="N110" s="581"/>
      <c r="O110" s="581"/>
      <c r="P110" s="581"/>
      <c r="Q110" s="581"/>
      <c r="R110" s="581"/>
      <c r="S110" s="581"/>
      <c r="T110" s="581"/>
      <c r="U110" s="581"/>
      <c r="V110" s="581"/>
      <c r="W110" s="61"/>
      <c r="X110" s="59"/>
      <c r="Y110" s="59"/>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304"/>
      <c r="BE110" s="304"/>
      <c r="BF110" s="304"/>
      <c r="BG110" s="304"/>
      <c r="BH110" s="64"/>
      <c r="BI110" s="64"/>
      <c r="BJ110" s="64"/>
      <c r="BK110" s="64"/>
      <c r="BL110" s="64"/>
      <c r="BM110" s="64"/>
      <c r="BN110" s="64"/>
      <c r="BO110" s="64"/>
      <c r="BP110" s="64"/>
      <c r="BQ110" s="64"/>
      <c r="BR110" s="304"/>
      <c r="BS110" s="304"/>
      <c r="BT110" s="76"/>
      <c r="BU110" s="64"/>
      <c r="BV110" s="64"/>
      <c r="BW110" s="64"/>
      <c r="BX110" s="64"/>
      <c r="BY110" s="64"/>
      <c r="BZ110" s="64"/>
      <c r="CA110" s="59"/>
      <c r="CB110" s="304"/>
      <c r="CC110" s="304"/>
      <c r="CD110" s="304"/>
      <c r="CE110" s="305"/>
      <c r="CF110" s="677"/>
      <c r="CG110" s="677"/>
      <c r="CH110" s="677"/>
      <c r="CI110" s="678"/>
      <c r="CJ110" s="580"/>
      <c r="CK110" s="581"/>
      <c r="CL110" s="581"/>
      <c r="CM110" s="581"/>
      <c r="CN110" s="581"/>
      <c r="CO110" s="581"/>
      <c r="CP110" s="581"/>
      <c r="CQ110" s="581"/>
      <c r="CR110" s="582"/>
      <c r="CS110" s="55"/>
      <c r="CT110" s="55"/>
      <c r="CU110" s="55"/>
      <c r="CV110" s="55"/>
      <c r="CW110" s="55"/>
      <c r="CX110" s="55"/>
      <c r="CY110" s="55"/>
      <c r="DK110" s="304"/>
      <c r="DL110" s="304"/>
      <c r="DM110" s="304"/>
      <c r="DN110" s="304"/>
      <c r="DO110" s="304"/>
      <c r="DP110" s="304"/>
      <c r="DQ110" s="55"/>
      <c r="DR110" s="55"/>
      <c r="DS110" s="87"/>
      <c r="DT110" s="55"/>
      <c r="DU110" s="304"/>
      <c r="DV110" s="304"/>
      <c r="DW110" s="304"/>
      <c r="DX110" s="304"/>
    </row>
    <row r="111" spans="1:128" s="232" customFormat="1" ht="9" customHeight="1">
      <c r="A111" s="242"/>
      <c r="B111" s="685"/>
      <c r="C111" s="686"/>
      <c r="D111" s="686"/>
      <c r="E111" s="686"/>
      <c r="F111" s="686"/>
      <c r="G111" s="687"/>
      <c r="H111" s="304"/>
      <c r="I111" s="581"/>
      <c r="J111" s="581"/>
      <c r="K111" s="581"/>
      <c r="L111" s="581"/>
      <c r="M111" s="581"/>
      <c r="N111" s="581"/>
      <c r="O111" s="581"/>
      <c r="P111" s="581"/>
      <c r="Q111" s="581"/>
      <c r="R111" s="581"/>
      <c r="S111" s="581"/>
      <c r="T111" s="581"/>
      <c r="U111" s="581"/>
      <c r="V111" s="581"/>
      <c r="W111" s="61"/>
      <c r="X111" s="693" t="s">
        <v>472</v>
      </c>
      <c r="Y111" s="694"/>
      <c r="Z111" s="694"/>
      <c r="AA111" s="694"/>
      <c r="AB111" s="694"/>
      <c r="AC111" s="694"/>
      <c r="AD111" s="694"/>
      <c r="AE111" s="694"/>
      <c r="AF111" s="694"/>
      <c r="AG111" s="694"/>
      <c r="AH111" s="694"/>
      <c r="AI111" s="694"/>
      <c r="AJ111" s="694"/>
      <c r="AK111" s="694"/>
      <c r="AL111" s="694"/>
      <c r="AM111" s="694"/>
      <c r="AN111" s="694"/>
      <c r="AO111" s="694"/>
      <c r="AP111" s="694"/>
      <c r="AQ111" s="694"/>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5"/>
      <c r="BT111" s="76"/>
      <c r="BU111" s="64"/>
      <c r="BV111" s="64"/>
      <c r="BW111" s="64"/>
      <c r="BX111" s="64"/>
      <c r="BY111" s="64"/>
      <c r="BZ111" s="64"/>
      <c r="CA111" s="59"/>
      <c r="CB111" s="242"/>
      <c r="CC111" s="242"/>
      <c r="CD111" s="242"/>
      <c r="CE111" s="243"/>
      <c r="CF111" s="677"/>
      <c r="CG111" s="677"/>
      <c r="CH111" s="677"/>
      <c r="CI111" s="678"/>
      <c r="CJ111" s="580"/>
      <c r="CK111" s="581"/>
      <c r="CL111" s="581"/>
      <c r="CM111" s="581"/>
      <c r="CN111" s="581"/>
      <c r="CO111" s="581"/>
      <c r="CP111" s="581"/>
      <c r="CQ111" s="581"/>
      <c r="CR111" s="582"/>
      <c r="CS111" s="55"/>
      <c r="CT111" s="55"/>
      <c r="CU111" s="55"/>
      <c r="CV111" s="55"/>
      <c r="CW111" s="55"/>
      <c r="CX111" s="55"/>
      <c r="CY111" s="55"/>
      <c r="CZ111" s="576" t="s">
        <v>44</v>
      </c>
      <c r="DA111" s="576"/>
      <c r="DB111" s="242"/>
      <c r="DC111" s="242"/>
      <c r="DD111" s="55"/>
      <c r="DE111" s="55"/>
      <c r="DF111" s="55"/>
      <c r="DG111" s="55"/>
      <c r="DH111" s="242"/>
      <c r="DI111" s="576" t="s">
        <v>44</v>
      </c>
      <c r="DJ111" s="576"/>
      <c r="DK111" s="242"/>
      <c r="DL111" s="242"/>
      <c r="DM111" s="242"/>
      <c r="DN111" s="242"/>
      <c r="DO111" s="242"/>
      <c r="DP111" s="242"/>
      <c r="DQ111" s="55"/>
      <c r="DR111" s="55"/>
      <c r="DS111" s="87"/>
      <c r="DT111" s="55"/>
      <c r="DU111" s="242"/>
      <c r="DV111" s="242"/>
      <c r="DW111" s="242"/>
      <c r="DX111" s="242"/>
    </row>
    <row r="112" spans="1:128" s="232" customFormat="1" ht="9" customHeight="1">
      <c r="A112" s="242"/>
      <c r="B112" s="688"/>
      <c r="C112" s="689"/>
      <c r="D112" s="689"/>
      <c r="E112" s="689"/>
      <c r="F112" s="689"/>
      <c r="G112" s="690"/>
      <c r="H112" s="306"/>
      <c r="I112" s="584"/>
      <c r="J112" s="584"/>
      <c r="K112" s="584"/>
      <c r="L112" s="584"/>
      <c r="M112" s="584"/>
      <c r="N112" s="584"/>
      <c r="O112" s="584"/>
      <c r="P112" s="584"/>
      <c r="Q112" s="584"/>
      <c r="R112" s="584"/>
      <c r="S112" s="584"/>
      <c r="T112" s="584"/>
      <c r="U112" s="584"/>
      <c r="V112" s="584"/>
      <c r="W112" s="77"/>
      <c r="X112" s="696"/>
      <c r="Y112" s="697"/>
      <c r="Z112" s="697"/>
      <c r="AA112" s="697"/>
      <c r="AB112" s="697"/>
      <c r="AC112" s="697"/>
      <c r="AD112" s="697"/>
      <c r="AE112" s="697"/>
      <c r="AF112" s="697"/>
      <c r="AG112" s="697"/>
      <c r="AH112" s="697"/>
      <c r="AI112" s="697"/>
      <c r="AJ112" s="697"/>
      <c r="AK112" s="697"/>
      <c r="AL112" s="697"/>
      <c r="AM112" s="697"/>
      <c r="AN112" s="697"/>
      <c r="AO112" s="697"/>
      <c r="AP112" s="697"/>
      <c r="AQ112" s="697"/>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8"/>
      <c r="BT112" s="80"/>
      <c r="BU112" s="79"/>
      <c r="BV112" s="79"/>
      <c r="BW112" s="79"/>
      <c r="BX112" s="79"/>
      <c r="BY112" s="79"/>
      <c r="BZ112" s="79"/>
      <c r="CA112" s="81"/>
      <c r="CB112" s="244"/>
      <c r="CC112" s="244"/>
      <c r="CD112" s="244"/>
      <c r="CE112" s="245"/>
      <c r="CF112" s="679"/>
      <c r="CG112" s="679"/>
      <c r="CH112" s="679"/>
      <c r="CI112" s="680"/>
      <c r="CJ112" s="583"/>
      <c r="CK112" s="584"/>
      <c r="CL112" s="584"/>
      <c r="CM112" s="584"/>
      <c r="CN112" s="584"/>
      <c r="CO112" s="584"/>
      <c r="CP112" s="584"/>
      <c r="CQ112" s="584"/>
      <c r="CR112" s="585"/>
      <c r="CS112" s="73"/>
      <c r="CT112" s="73"/>
      <c r="CU112" s="73"/>
      <c r="CV112" s="73"/>
      <c r="CW112" s="73"/>
      <c r="CX112" s="73"/>
      <c r="CY112" s="73"/>
      <c r="CZ112" s="73"/>
      <c r="DA112" s="73"/>
      <c r="DB112" s="73"/>
      <c r="DC112" s="73"/>
      <c r="DD112" s="73"/>
      <c r="DE112" s="73"/>
      <c r="DF112" s="73"/>
      <c r="DG112" s="73"/>
      <c r="DH112" s="244"/>
      <c r="DI112" s="244"/>
      <c r="DJ112" s="244"/>
      <c r="DK112" s="244"/>
      <c r="DL112" s="244"/>
      <c r="DM112" s="244"/>
      <c r="DN112" s="244"/>
      <c r="DO112" s="244"/>
      <c r="DP112" s="244"/>
      <c r="DQ112" s="73"/>
      <c r="DR112" s="73"/>
      <c r="DS112" s="89"/>
      <c r="DT112" s="55"/>
      <c r="DU112" s="242"/>
      <c r="DV112" s="242"/>
      <c r="DW112" s="242"/>
      <c r="DX112" s="242"/>
    </row>
    <row r="113" spans="2:135" s="232" customFormat="1" ht="9" customHeight="1">
      <c r="B113" s="201"/>
      <c r="C113" s="201"/>
      <c r="D113" s="201"/>
      <c r="E113" s="201"/>
      <c r="F113" s="201"/>
      <c r="G113" s="201"/>
      <c r="I113" s="105"/>
      <c r="J113" s="105"/>
      <c r="K113" s="105"/>
      <c r="L113" s="105"/>
      <c r="M113" s="105"/>
      <c r="N113" s="105"/>
      <c r="O113" s="105"/>
      <c r="P113" s="105"/>
      <c r="Q113" s="105"/>
      <c r="R113" s="105"/>
      <c r="S113" s="105"/>
      <c r="T113" s="105"/>
      <c r="U113" s="105"/>
      <c r="V113" s="105"/>
      <c r="X113" s="182"/>
      <c r="Y113" s="182"/>
      <c r="CA113" s="182"/>
      <c r="CF113" s="202"/>
      <c r="CG113" s="202"/>
      <c r="CH113" s="202"/>
      <c r="CI113" s="202"/>
      <c r="CJ113" s="105"/>
      <c r="CK113" s="105"/>
      <c r="CL113" s="105"/>
      <c r="CM113" s="105"/>
      <c r="CN113" s="105"/>
      <c r="CO113" s="105"/>
      <c r="CP113" s="105"/>
      <c r="CQ113" s="105"/>
      <c r="CR113" s="105"/>
      <c r="CS113" s="182"/>
      <c r="CT113" s="182"/>
      <c r="CU113" s="182"/>
      <c r="CV113" s="182"/>
      <c r="CW113" s="182"/>
      <c r="CX113" s="182"/>
      <c r="CY113" s="182"/>
      <c r="CZ113" s="182"/>
      <c r="DA113" s="182"/>
      <c r="DB113" s="182"/>
      <c r="DC113" s="182"/>
      <c r="DD113" s="182"/>
      <c r="DE113" s="182"/>
      <c r="DF113" s="182"/>
      <c r="DG113" s="182"/>
      <c r="DQ113" s="182"/>
      <c r="DR113" s="182"/>
      <c r="DS113" s="182"/>
      <c r="DT113" s="182"/>
    </row>
    <row r="114" spans="2:135" s="225" customFormat="1" ht="9" customHeight="1">
      <c r="B114" s="203"/>
      <c r="C114" s="98"/>
      <c r="D114" s="98"/>
      <c r="E114" s="98"/>
      <c r="F114" s="98"/>
      <c r="G114" s="608" t="str">
        <f>IF(入力シート!E2=1,"初回保証委託料",IF(入力シート!E2=2,"初回保証委託料",IF(入力シート!E2=3,"初回保証委託料",IF(入力シート!E2=4,"月額保証委託料",FALSE))))</f>
        <v>初回保証委託料</v>
      </c>
      <c r="H114" s="608"/>
      <c r="I114" s="608"/>
      <c r="J114" s="608"/>
      <c r="K114" s="608"/>
      <c r="L114" s="608"/>
      <c r="M114" s="608"/>
      <c r="N114" s="608"/>
      <c r="O114" s="608"/>
      <c r="P114" s="608"/>
      <c r="Q114" s="608"/>
      <c r="R114" s="608"/>
      <c r="S114" s="608"/>
      <c r="T114" s="608"/>
      <c r="U114" s="608"/>
      <c r="V114" s="608"/>
      <c r="W114" s="608"/>
      <c r="X114" s="608"/>
      <c r="Y114" s="608"/>
      <c r="Z114" s="608"/>
      <c r="AA114" s="603" t="str">
        <f>IF(入力シート!E2=1,"（月額賃料等合計の",IF(入力シート!E2=2,"（月額賃料等合計の",IF(入力シート!E2=3,"（月額賃料等合計の","")))</f>
        <v>（月額賃料等合計の</v>
      </c>
      <c r="AB114" s="603"/>
      <c r="AC114" s="603"/>
      <c r="AD114" s="603"/>
      <c r="AE114" s="603"/>
      <c r="AF114" s="603"/>
      <c r="AG114" s="603"/>
      <c r="AH114" s="603"/>
      <c r="AI114" s="603"/>
      <c r="AJ114" s="603"/>
      <c r="AK114" s="603"/>
      <c r="AL114" s="603"/>
      <c r="AM114" s="603"/>
      <c r="AN114" s="601" t="str">
        <f>IF(入力シート!E2=1,"50%",IF(入力シート!E2=2,"50%",IF(入力シート!E2=3,"-")))</f>
        <v>50%</v>
      </c>
      <c r="AO114" s="601"/>
      <c r="AP114" s="601"/>
      <c r="AQ114" s="601"/>
      <c r="AR114" s="601"/>
      <c r="AS114" s="98"/>
      <c r="AT114" s="603" t="str">
        <f>IF(入力シート!E2=1,"）",IF(入力シート!E2=2,"）",IF(入力シート!E2=3,"）","")))</f>
        <v>）</v>
      </c>
      <c r="AU114" s="603"/>
      <c r="AV114" s="98"/>
      <c r="AW114" s="98"/>
      <c r="AX114" s="98"/>
      <c r="AY114" s="204"/>
      <c r="AZ114" s="204"/>
      <c r="BA114" s="98"/>
      <c r="BB114" s="98"/>
      <c r="BC114" s="98"/>
      <c r="BD114" s="98"/>
      <c r="BE114" s="98"/>
      <c r="BF114" s="98"/>
      <c r="BG114" s="98"/>
      <c r="BH114" s="98"/>
      <c r="BI114" s="98"/>
      <c r="BJ114" s="98"/>
      <c r="BK114" s="98"/>
      <c r="BL114" s="98"/>
      <c r="BM114" s="205"/>
      <c r="BP114" s="96"/>
      <c r="BQ114" s="97"/>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7"/>
      <c r="CT114" s="97"/>
      <c r="CU114" s="97"/>
      <c r="CV114" s="97"/>
      <c r="CW114" s="97"/>
      <c r="CX114" s="97"/>
      <c r="CY114" s="97"/>
      <c r="CZ114" s="97"/>
      <c r="DA114" s="97"/>
      <c r="DB114" s="97"/>
      <c r="DC114" s="97"/>
      <c r="DD114" s="97"/>
      <c r="DE114" s="97"/>
      <c r="DF114" s="97"/>
      <c r="DG114" s="97"/>
      <c r="DH114" s="97"/>
      <c r="DI114" s="97"/>
      <c r="DJ114" s="97"/>
      <c r="DK114" s="97"/>
      <c r="DL114" s="97"/>
      <c r="DM114" s="98"/>
      <c r="DN114" s="98"/>
      <c r="DO114" s="98"/>
      <c r="DP114" s="98"/>
      <c r="DQ114" s="98"/>
      <c r="DR114" s="98"/>
      <c r="DS114" s="271"/>
      <c r="DT114" s="224"/>
      <c r="EE114" s="206"/>
    </row>
    <row r="115" spans="2:135" s="225" customFormat="1" ht="9" customHeight="1">
      <c r="B115" s="118"/>
      <c r="C115" s="285"/>
      <c r="D115" s="285"/>
      <c r="E115" s="285"/>
      <c r="F115" s="285"/>
      <c r="G115" s="609"/>
      <c r="H115" s="609"/>
      <c r="I115" s="609"/>
      <c r="J115" s="609"/>
      <c r="K115" s="609"/>
      <c r="L115" s="609"/>
      <c r="M115" s="609"/>
      <c r="N115" s="609"/>
      <c r="O115" s="609"/>
      <c r="P115" s="609"/>
      <c r="Q115" s="609"/>
      <c r="R115" s="609"/>
      <c r="S115" s="609"/>
      <c r="T115" s="609"/>
      <c r="U115" s="609"/>
      <c r="V115" s="609"/>
      <c r="W115" s="609"/>
      <c r="X115" s="609"/>
      <c r="Y115" s="609"/>
      <c r="Z115" s="609"/>
      <c r="AA115" s="604"/>
      <c r="AB115" s="604"/>
      <c r="AC115" s="604"/>
      <c r="AD115" s="604"/>
      <c r="AE115" s="604"/>
      <c r="AF115" s="604"/>
      <c r="AG115" s="604"/>
      <c r="AH115" s="604"/>
      <c r="AI115" s="604"/>
      <c r="AJ115" s="604"/>
      <c r="AK115" s="604"/>
      <c r="AL115" s="604"/>
      <c r="AM115" s="604"/>
      <c r="AN115" s="602"/>
      <c r="AO115" s="602"/>
      <c r="AP115" s="602"/>
      <c r="AQ115" s="602"/>
      <c r="AR115" s="602"/>
      <c r="AS115" s="285"/>
      <c r="AT115" s="604"/>
      <c r="AU115" s="604"/>
      <c r="AV115" s="285"/>
      <c r="AW115" s="285"/>
      <c r="AX115" s="285"/>
      <c r="AY115" s="160"/>
      <c r="AZ115" s="160"/>
      <c r="BA115" s="285"/>
      <c r="BB115" s="285"/>
      <c r="BC115" s="285"/>
      <c r="BD115" s="285"/>
      <c r="BE115" s="285"/>
      <c r="BF115" s="285"/>
      <c r="BG115" s="285"/>
      <c r="BH115" s="285"/>
      <c r="BI115" s="285"/>
      <c r="BJ115" s="285"/>
      <c r="BK115" s="285"/>
      <c r="BL115" s="285"/>
      <c r="BM115" s="207"/>
      <c r="BP115" s="101"/>
      <c r="BQ115" s="102"/>
      <c r="BR115" s="605" t="s">
        <v>228</v>
      </c>
      <c r="BS115" s="605"/>
      <c r="BT115" s="605"/>
      <c r="BU115" s="605"/>
      <c r="BV115" s="605"/>
      <c r="BW115" s="605"/>
      <c r="BX115" s="605"/>
      <c r="BY115" s="605"/>
      <c r="BZ115" s="605"/>
      <c r="CA115" s="605"/>
      <c r="CB115" s="605"/>
      <c r="CC115" s="605"/>
      <c r="CD115" s="605"/>
      <c r="CE115" s="605"/>
      <c r="CF115" s="605"/>
      <c r="CG115" s="605"/>
      <c r="CH115" s="605"/>
      <c r="CI115" s="605"/>
      <c r="CJ115" s="605"/>
      <c r="CK115" s="605"/>
      <c r="CL115" s="605"/>
      <c r="CM115" s="605"/>
      <c r="CN115" s="605"/>
      <c r="CO115" s="605"/>
      <c r="CP115" s="605"/>
      <c r="CQ115" s="605"/>
      <c r="CR115" s="605"/>
      <c r="CS115" s="285"/>
      <c r="CT115" s="285"/>
      <c r="CU115" s="285"/>
      <c r="CV115" s="285"/>
      <c r="CW115" s="285"/>
      <c r="CX115" s="285"/>
      <c r="CY115" s="285"/>
      <c r="CZ115" s="285"/>
      <c r="DA115" s="285"/>
      <c r="DB115" s="285"/>
      <c r="DC115" s="285"/>
      <c r="DD115" s="285"/>
      <c r="DE115" s="285"/>
      <c r="DF115" s="285"/>
      <c r="DG115" s="285"/>
      <c r="DH115" s="285"/>
      <c r="DI115" s="285"/>
      <c r="DJ115" s="285"/>
      <c r="DK115" s="285"/>
      <c r="DL115" s="285"/>
      <c r="DM115" s="285"/>
      <c r="DN115" s="285"/>
      <c r="DO115" s="285"/>
      <c r="DP115" s="285"/>
      <c r="DQ115" s="285"/>
      <c r="DR115" s="285"/>
      <c r="DS115" s="207"/>
      <c r="EE115" s="206"/>
    </row>
    <row r="116" spans="2:135" s="225" customFormat="1" ht="9" customHeight="1">
      <c r="B116" s="118"/>
      <c r="C116" s="285"/>
      <c r="D116" s="285"/>
      <c r="E116" s="285"/>
      <c r="F116" s="285"/>
      <c r="G116" s="609"/>
      <c r="H116" s="609"/>
      <c r="I116" s="609"/>
      <c r="J116" s="609"/>
      <c r="K116" s="609"/>
      <c r="L116" s="609"/>
      <c r="M116" s="609"/>
      <c r="N116" s="609"/>
      <c r="O116" s="609"/>
      <c r="P116" s="609"/>
      <c r="Q116" s="609"/>
      <c r="R116" s="609"/>
      <c r="S116" s="609"/>
      <c r="T116" s="609"/>
      <c r="U116" s="609"/>
      <c r="V116" s="609"/>
      <c r="W116" s="609"/>
      <c r="X116" s="609"/>
      <c r="Y116" s="609"/>
      <c r="Z116" s="609"/>
      <c r="AA116" s="604"/>
      <c r="AB116" s="604"/>
      <c r="AC116" s="604"/>
      <c r="AD116" s="604"/>
      <c r="AE116" s="604"/>
      <c r="AF116" s="604"/>
      <c r="AG116" s="604"/>
      <c r="AH116" s="604"/>
      <c r="AI116" s="604"/>
      <c r="AJ116" s="604"/>
      <c r="AK116" s="604"/>
      <c r="AL116" s="604"/>
      <c r="AM116" s="604"/>
      <c r="AN116" s="602"/>
      <c r="AO116" s="602"/>
      <c r="AP116" s="602"/>
      <c r="AQ116" s="602"/>
      <c r="AR116" s="602"/>
      <c r="AS116" s="285"/>
      <c r="AT116" s="604"/>
      <c r="AU116" s="604"/>
      <c r="AV116" s="285"/>
      <c r="AW116" s="285"/>
      <c r="AX116" s="285"/>
      <c r="AY116" s="160"/>
      <c r="AZ116" s="160"/>
      <c r="BA116" s="285"/>
      <c r="BB116" s="285"/>
      <c r="BC116" s="285"/>
      <c r="BD116" s="285"/>
      <c r="BE116" s="285"/>
      <c r="BF116" s="285"/>
      <c r="BG116" s="285"/>
      <c r="BH116" s="285"/>
      <c r="BI116" s="285"/>
      <c r="BJ116" s="285"/>
      <c r="BK116" s="285"/>
      <c r="BL116" s="285"/>
      <c r="BM116" s="207"/>
      <c r="BP116" s="104"/>
      <c r="BQ116" s="105"/>
      <c r="BR116" s="605"/>
      <c r="BS116" s="605"/>
      <c r="BT116" s="605"/>
      <c r="BU116" s="605"/>
      <c r="BV116" s="605"/>
      <c r="BW116" s="605"/>
      <c r="BX116" s="605"/>
      <c r="BY116" s="605"/>
      <c r="BZ116" s="605"/>
      <c r="CA116" s="605"/>
      <c r="CB116" s="605"/>
      <c r="CC116" s="605"/>
      <c r="CD116" s="605"/>
      <c r="CE116" s="605"/>
      <c r="CF116" s="605"/>
      <c r="CG116" s="605"/>
      <c r="CH116" s="605"/>
      <c r="CI116" s="605"/>
      <c r="CJ116" s="605"/>
      <c r="CK116" s="605"/>
      <c r="CL116" s="605"/>
      <c r="CM116" s="605"/>
      <c r="CN116" s="605"/>
      <c r="CO116" s="605"/>
      <c r="CP116" s="605"/>
      <c r="CQ116" s="605"/>
      <c r="CR116" s="605"/>
      <c r="CS116" s="285"/>
      <c r="CT116" s="285"/>
      <c r="CU116" s="285"/>
      <c r="CV116" s="285"/>
      <c r="CW116" s="285"/>
      <c r="CX116" s="285"/>
      <c r="CY116" s="285"/>
      <c r="CZ116" s="285"/>
      <c r="DA116" s="285"/>
      <c r="DB116" s="285"/>
      <c r="DC116" s="285"/>
      <c r="DD116" s="285"/>
      <c r="DE116" s="285"/>
      <c r="DF116" s="285"/>
      <c r="DG116" s="285"/>
      <c r="DH116" s="285"/>
      <c r="DI116" s="285"/>
      <c r="DJ116" s="285"/>
      <c r="DK116" s="285"/>
      <c r="DL116" s="285"/>
      <c r="DM116" s="285"/>
      <c r="DN116" s="285"/>
      <c r="DO116" s="285"/>
      <c r="DP116" s="285"/>
      <c r="DQ116" s="285"/>
      <c r="DR116" s="285"/>
      <c r="DS116" s="207"/>
      <c r="EB116" s="206"/>
      <c r="EC116" s="206"/>
      <c r="ED116" s="206"/>
      <c r="EE116" s="206"/>
    </row>
    <row r="117" spans="2:135" s="225" customFormat="1" ht="9" customHeight="1">
      <c r="B117" s="118"/>
      <c r="C117" s="285"/>
      <c r="D117" s="285"/>
      <c r="E117" s="285"/>
      <c r="F117" s="285"/>
      <c r="G117" s="609"/>
      <c r="H117" s="609"/>
      <c r="I117" s="609"/>
      <c r="J117" s="609"/>
      <c r="K117" s="609"/>
      <c r="L117" s="609"/>
      <c r="M117" s="609"/>
      <c r="N117" s="609"/>
      <c r="O117" s="609"/>
      <c r="P117" s="609"/>
      <c r="Q117" s="609"/>
      <c r="R117" s="609"/>
      <c r="S117" s="609"/>
      <c r="T117" s="609"/>
      <c r="U117" s="609"/>
      <c r="V117" s="609"/>
      <c r="W117" s="609"/>
      <c r="X117" s="609"/>
      <c r="Y117" s="609"/>
      <c r="Z117" s="609"/>
      <c r="AA117" s="604"/>
      <c r="AB117" s="604"/>
      <c r="AC117" s="604"/>
      <c r="AD117" s="604"/>
      <c r="AE117" s="604"/>
      <c r="AF117" s="604"/>
      <c r="AG117" s="604"/>
      <c r="AH117" s="604"/>
      <c r="AI117" s="604"/>
      <c r="AJ117" s="604"/>
      <c r="AK117" s="604"/>
      <c r="AL117" s="604"/>
      <c r="AM117" s="604"/>
      <c r="AN117" s="602"/>
      <c r="AO117" s="602"/>
      <c r="AP117" s="602"/>
      <c r="AQ117" s="602"/>
      <c r="AR117" s="602"/>
      <c r="AS117" s="285"/>
      <c r="AT117" s="604"/>
      <c r="AU117" s="604"/>
      <c r="AV117" s="160"/>
      <c r="AW117" s="160"/>
      <c r="AX117" s="255"/>
      <c r="AY117" s="160"/>
      <c r="AZ117" s="160"/>
      <c r="BA117" s="285"/>
      <c r="BB117" s="285"/>
      <c r="BC117" s="285"/>
      <c r="BD117" s="285"/>
      <c r="BE117" s="285"/>
      <c r="BF117" s="285"/>
      <c r="BG117" s="285"/>
      <c r="BH117" s="285"/>
      <c r="BI117" s="285"/>
      <c r="BJ117" s="285"/>
      <c r="BK117" s="208"/>
      <c r="BL117" s="285"/>
      <c r="BM117" s="207"/>
      <c r="BP117" s="104"/>
      <c r="BQ117" s="105"/>
      <c r="BR117" s="285"/>
      <c r="BV117" s="460"/>
      <c r="BW117" s="692" t="str">
        <f>(入力シート!B1)</f>
        <v>ユーミー小田原ＡＣ</v>
      </c>
      <c r="BX117" s="692"/>
      <c r="BY117" s="692"/>
      <c r="BZ117" s="692"/>
      <c r="CA117" s="692"/>
      <c r="CB117" s="692"/>
      <c r="CC117" s="692"/>
      <c r="CD117" s="692"/>
      <c r="CE117" s="692"/>
      <c r="CF117" s="692"/>
      <c r="CG117" s="692"/>
      <c r="CH117" s="692"/>
      <c r="CI117" s="692"/>
      <c r="CJ117" s="692"/>
      <c r="CK117" s="692"/>
      <c r="CL117" s="692"/>
      <c r="CM117" s="692"/>
      <c r="CN117" s="692"/>
      <c r="CO117" s="692"/>
      <c r="CP117" s="692"/>
      <c r="CQ117" s="692"/>
      <c r="CR117" s="692"/>
      <c r="CS117" s="692"/>
      <c r="CT117" s="692"/>
      <c r="CU117" s="692"/>
      <c r="CV117" s="692"/>
      <c r="CW117" s="692"/>
      <c r="CX117" s="692"/>
      <c r="CY117" s="692"/>
      <c r="CZ117" s="692"/>
      <c r="DA117" s="692"/>
      <c r="DB117" s="692"/>
      <c r="DC117" s="692"/>
      <c r="DD117" s="692"/>
      <c r="DE117" s="692"/>
      <c r="DF117" s="692"/>
      <c r="DG117" s="284"/>
      <c r="DH117" s="284"/>
      <c r="DI117" s="284"/>
      <c r="DJ117" s="284"/>
      <c r="DK117" s="284"/>
      <c r="DL117" s="284"/>
      <c r="DM117" s="285"/>
      <c r="DN117" s="285"/>
      <c r="DO117" s="285"/>
      <c r="DP117" s="285"/>
      <c r="DQ117" s="285"/>
      <c r="DR117" s="285"/>
      <c r="DS117" s="207"/>
      <c r="EA117" s="224"/>
      <c r="EB117" s="206"/>
      <c r="EC117" s="206"/>
      <c r="ED117" s="206"/>
      <c r="EE117" s="206"/>
    </row>
    <row r="118" spans="2:135" s="225" customFormat="1" ht="12" customHeight="1">
      <c r="B118" s="118"/>
      <c r="C118" s="285"/>
      <c r="D118" s="285"/>
      <c r="E118" s="285"/>
      <c r="F118" s="285"/>
      <c r="G118" s="287" t="str">
        <f>IF(入力シート!E2=1,"※",IF(入力シート!E2=2,"※",IF(入力シート!E2=3,"※","")))</f>
        <v>※</v>
      </c>
      <c r="H118" s="209"/>
      <c r="I118" s="254"/>
      <c r="J118" s="254" t="str">
        <f>IF(入力シート!E2=1,"年間保証委託料として、1年毎に　10,000円お支払いいただきます",IF(入力シート!E2=2,"年間保証委託料として、1年毎に　10,000円お支払いいただきます",IF(入力シート!E2=3,"年間保証委託料として、1年毎に　10,000円お支払いいただきます",IF(入力シート!E2=4,""))))</f>
        <v>年間保証委託料として、1年毎に　10,000円お支払いいただきます</v>
      </c>
      <c r="K118" s="209"/>
      <c r="L118" s="209"/>
      <c r="M118" s="209"/>
      <c r="N118" s="209"/>
      <c r="O118" s="209"/>
      <c r="P118" s="209"/>
      <c r="Q118" s="209"/>
      <c r="R118" s="209"/>
      <c r="S118" s="209"/>
      <c r="T118" s="209"/>
      <c r="U118" s="209"/>
      <c r="V118" s="209"/>
      <c r="W118" s="209"/>
      <c r="X118" s="285"/>
      <c r="Y118" s="285"/>
      <c r="Z118" s="285"/>
      <c r="AA118" s="210"/>
      <c r="AB118" s="254"/>
      <c r="AC118" s="105"/>
      <c r="AD118" s="105"/>
      <c r="AE118" s="105"/>
      <c r="AF118" s="105"/>
      <c r="AG118" s="105"/>
      <c r="AH118" s="105"/>
      <c r="AI118" s="105"/>
      <c r="AJ118" s="105"/>
      <c r="AK118" s="285"/>
      <c r="AL118" s="254"/>
      <c r="AM118" s="285"/>
      <c r="AN118" s="285"/>
      <c r="AO118" s="285"/>
      <c r="AP118" s="285"/>
      <c r="AQ118" s="105"/>
      <c r="AR118" s="102"/>
      <c r="AS118" s="102"/>
      <c r="AT118" s="102"/>
      <c r="AU118" s="102"/>
      <c r="AV118" s="102"/>
      <c r="AW118" s="102"/>
      <c r="AX118" s="285"/>
      <c r="AY118" s="285"/>
      <c r="AZ118" s="272"/>
      <c r="BA118" s="272"/>
      <c r="BB118" s="272"/>
      <c r="BC118" s="272"/>
      <c r="BD118" s="272"/>
      <c r="BE118" s="249"/>
      <c r="BF118" s="285"/>
      <c r="BG118" s="285"/>
      <c r="BH118" s="249"/>
      <c r="BI118" s="285"/>
      <c r="BJ118" s="285"/>
      <c r="BK118" s="285"/>
      <c r="BL118" s="285"/>
      <c r="BM118" s="207"/>
      <c r="BP118" s="118"/>
      <c r="BQ118" s="285"/>
      <c r="BR118" s="119"/>
      <c r="BS118" s="285"/>
      <c r="BT118" s="285"/>
      <c r="BU118" s="286" t="s">
        <v>53</v>
      </c>
      <c r="BV118" s="460"/>
      <c r="BW118" s="692"/>
      <c r="BX118" s="692"/>
      <c r="BY118" s="692"/>
      <c r="BZ118" s="692"/>
      <c r="CA118" s="692"/>
      <c r="CB118" s="692"/>
      <c r="CC118" s="692"/>
      <c r="CD118" s="692"/>
      <c r="CE118" s="692"/>
      <c r="CF118" s="692"/>
      <c r="CG118" s="692"/>
      <c r="CH118" s="692"/>
      <c r="CI118" s="692"/>
      <c r="CJ118" s="692"/>
      <c r="CK118" s="692"/>
      <c r="CL118" s="692"/>
      <c r="CM118" s="692"/>
      <c r="CN118" s="692"/>
      <c r="CO118" s="692"/>
      <c r="CP118" s="692"/>
      <c r="CQ118" s="692"/>
      <c r="CR118" s="692"/>
      <c r="CS118" s="692"/>
      <c r="CT118" s="692"/>
      <c r="CU118" s="692"/>
      <c r="CV118" s="692"/>
      <c r="CW118" s="692"/>
      <c r="CX118" s="692"/>
      <c r="CY118" s="692"/>
      <c r="CZ118" s="692"/>
      <c r="DA118" s="692"/>
      <c r="DB118" s="692"/>
      <c r="DC118" s="692"/>
      <c r="DD118" s="692"/>
      <c r="DE118" s="692"/>
      <c r="DF118" s="692"/>
      <c r="DG118" s="284"/>
      <c r="DH118" s="284"/>
      <c r="DI118" s="284"/>
      <c r="DJ118" s="284"/>
      <c r="DK118" s="284"/>
      <c r="DL118" s="284"/>
      <c r="DM118" s="285"/>
      <c r="DN118" s="285"/>
      <c r="DO118" s="285"/>
      <c r="DP118" s="285"/>
      <c r="DQ118" s="285"/>
      <c r="DR118" s="285"/>
      <c r="DS118" s="207"/>
      <c r="EA118" s="224"/>
      <c r="EB118" s="206"/>
      <c r="EC118" s="206"/>
      <c r="ED118" s="206"/>
      <c r="EE118" s="206"/>
    </row>
    <row r="119" spans="2:135" s="225" customFormat="1" ht="12" customHeight="1">
      <c r="B119" s="118"/>
      <c r="C119" s="285"/>
      <c r="D119" s="285"/>
      <c r="E119" s="285"/>
      <c r="F119" s="285"/>
      <c r="G119" s="287"/>
      <c r="H119" s="209"/>
      <c r="I119" s="254"/>
      <c r="J119" s="254"/>
      <c r="K119" s="209"/>
      <c r="L119" s="209"/>
      <c r="M119" s="209"/>
      <c r="N119" s="209"/>
      <c r="O119" s="209"/>
      <c r="P119" s="209"/>
      <c r="Q119" s="209"/>
      <c r="R119" s="209"/>
      <c r="S119" s="209"/>
      <c r="T119" s="209"/>
      <c r="U119" s="209"/>
      <c r="V119" s="209"/>
      <c r="W119" s="209"/>
      <c r="X119" s="285"/>
      <c r="Y119" s="285"/>
      <c r="Z119" s="285"/>
      <c r="AA119" s="285"/>
      <c r="AB119" s="102"/>
      <c r="AC119" s="102"/>
      <c r="AD119" s="285"/>
      <c r="AE119" s="285"/>
      <c r="AF119" s="285"/>
      <c r="AG119" s="285"/>
      <c r="AH119" s="285"/>
      <c r="AI119" s="285"/>
      <c r="AJ119" s="285"/>
      <c r="AK119" s="102"/>
      <c r="AL119" s="102"/>
      <c r="AM119" s="102"/>
      <c r="AN119" s="105"/>
      <c r="AO119" s="105"/>
      <c r="AP119" s="105"/>
      <c r="AQ119" s="105"/>
      <c r="AR119" s="102"/>
      <c r="AS119" s="102"/>
      <c r="AT119" s="102"/>
      <c r="AU119" s="102"/>
      <c r="AV119" s="102"/>
      <c r="AW119" s="102"/>
      <c r="AX119" s="285"/>
      <c r="AY119" s="285"/>
      <c r="AZ119" s="285"/>
      <c r="BA119" s="285"/>
      <c r="BB119" s="285"/>
      <c r="BC119" s="285"/>
      <c r="BD119" s="285"/>
      <c r="BE119" s="102"/>
      <c r="BF119" s="102"/>
      <c r="BG119" s="102"/>
      <c r="BH119" s="285"/>
      <c r="BI119" s="285"/>
      <c r="BJ119" s="285"/>
      <c r="BK119" s="285"/>
      <c r="BL119" s="285"/>
      <c r="BM119" s="207"/>
      <c r="BP119" s="118"/>
      <c r="BQ119" s="285"/>
      <c r="BR119" s="119"/>
      <c r="BS119" s="285"/>
      <c r="BT119" s="285"/>
      <c r="BU119" s="286"/>
      <c r="BV119" s="286"/>
      <c r="BW119" s="217"/>
      <c r="BX119" s="217"/>
      <c r="BY119" s="218"/>
      <c r="BZ119" s="218"/>
      <c r="CA119" s="219"/>
      <c r="CB119" s="219"/>
      <c r="CC119" s="218"/>
      <c r="CD119" s="219"/>
      <c r="CE119" s="219"/>
      <c r="CF119" s="219"/>
      <c r="CG119" s="219"/>
      <c r="CH119" s="219"/>
      <c r="CI119" s="219"/>
      <c r="CJ119" s="219"/>
      <c r="CK119" s="219"/>
      <c r="CL119" s="219"/>
      <c r="CM119" s="219"/>
      <c r="CN119" s="219"/>
      <c r="CO119" s="219"/>
      <c r="CP119" s="219"/>
      <c r="CQ119" s="219"/>
      <c r="CR119" s="218"/>
      <c r="CS119" s="218"/>
      <c r="CT119" s="220"/>
      <c r="CU119" s="220"/>
      <c r="CV119" s="217"/>
      <c r="CW119" s="217"/>
      <c r="CX119" s="286"/>
      <c r="CY119" s="286"/>
      <c r="CZ119" s="217"/>
      <c r="DA119" s="217"/>
      <c r="DB119" s="218"/>
      <c r="DC119" s="285"/>
      <c r="DD119" s="219"/>
      <c r="DE119" s="219"/>
      <c r="DF119" s="284"/>
      <c r="DG119" s="284"/>
      <c r="DH119" s="284"/>
      <c r="DI119" s="284"/>
      <c r="DJ119" s="284"/>
      <c r="DK119" s="284"/>
      <c r="DL119" s="284"/>
      <c r="DM119" s="285"/>
      <c r="DN119" s="285"/>
      <c r="DO119" s="285"/>
      <c r="DP119" s="285"/>
      <c r="DQ119" s="285"/>
      <c r="DR119" s="285"/>
      <c r="DS119" s="207"/>
      <c r="EA119" s="224"/>
      <c r="EB119" s="228"/>
      <c r="EC119" s="228"/>
      <c r="ED119" s="228"/>
      <c r="EE119" s="228"/>
    </row>
    <row r="120" spans="2:135" s="225" customFormat="1" ht="12" customHeight="1">
      <c r="B120" s="118"/>
      <c r="C120" s="285"/>
      <c r="D120" s="285"/>
      <c r="E120" s="285"/>
      <c r="F120" s="285"/>
      <c r="G120" s="287"/>
      <c r="H120" s="209"/>
      <c r="I120" s="254"/>
      <c r="J120" s="209"/>
      <c r="K120" s="209"/>
      <c r="L120" s="209"/>
      <c r="M120" s="209"/>
      <c r="N120" s="209"/>
      <c r="O120" s="209"/>
      <c r="P120" s="209"/>
      <c r="Q120" s="209"/>
      <c r="R120" s="209"/>
      <c r="S120" s="209"/>
      <c r="T120" s="209"/>
      <c r="U120" s="209"/>
      <c r="V120" s="209"/>
      <c r="W120" s="209"/>
      <c r="X120" s="285"/>
      <c r="Y120" s="285"/>
      <c r="Z120" s="285"/>
      <c r="AA120" s="102"/>
      <c r="AB120" s="102"/>
      <c r="AC120" s="102"/>
      <c r="AD120" s="102"/>
      <c r="AE120" s="102"/>
      <c r="AF120" s="285"/>
      <c r="AG120" s="285"/>
      <c r="AH120" s="285"/>
      <c r="AI120" s="285"/>
      <c r="AJ120" s="285"/>
      <c r="AK120" s="285"/>
      <c r="AL120" s="285"/>
      <c r="AM120" s="285"/>
      <c r="AN120" s="285"/>
      <c r="AO120" s="285"/>
      <c r="AP120" s="105"/>
      <c r="AQ120" s="105"/>
      <c r="AR120" s="102"/>
      <c r="AS120" s="102"/>
      <c r="AT120" s="102"/>
      <c r="AU120" s="102"/>
      <c r="AV120" s="102"/>
      <c r="AW120" s="102"/>
      <c r="AX120" s="102"/>
      <c r="AY120" s="102"/>
      <c r="AZ120" s="102"/>
      <c r="BA120" s="285"/>
      <c r="BB120" s="285"/>
      <c r="BC120" s="285"/>
      <c r="BD120" s="285"/>
      <c r="BE120" s="285"/>
      <c r="BF120" s="102"/>
      <c r="BG120" s="102"/>
      <c r="BH120" s="285"/>
      <c r="BI120" s="285"/>
      <c r="BJ120" s="285"/>
      <c r="BK120" s="285"/>
      <c r="BL120" s="285"/>
      <c r="BM120" s="207"/>
      <c r="BP120" s="118"/>
      <c r="BQ120" s="285"/>
      <c r="BR120" s="285"/>
      <c r="BS120" s="285"/>
      <c r="BT120" s="285"/>
      <c r="BU120" s="286"/>
      <c r="BV120" s="286"/>
      <c r="BW120" s="217"/>
      <c r="BX120" s="217"/>
      <c r="BY120" s="218"/>
      <c r="BZ120" s="218"/>
      <c r="CA120" s="219"/>
      <c r="CB120" s="219"/>
      <c r="CC120" s="218"/>
      <c r="CD120" s="250"/>
      <c r="CE120" s="250"/>
      <c r="CF120" s="250"/>
      <c r="CG120" s="250"/>
      <c r="CH120" s="250"/>
      <c r="CI120" s="250"/>
      <c r="CJ120" s="250"/>
      <c r="CK120" s="250"/>
      <c r="CL120" s="250"/>
      <c r="CM120" s="250"/>
      <c r="CN120" s="250"/>
      <c r="CO120" s="250"/>
      <c r="CP120" s="250"/>
      <c r="CQ120" s="250"/>
      <c r="CR120" s="251"/>
      <c r="CS120" s="250"/>
      <c r="CT120" s="252"/>
      <c r="CU120" s="252"/>
      <c r="CV120" s="217"/>
      <c r="CW120" s="217"/>
      <c r="CX120" s="286"/>
      <c r="CY120" s="286"/>
      <c r="CZ120" s="217"/>
      <c r="DA120" s="285"/>
      <c r="DB120" s="285"/>
      <c r="DC120" s="218"/>
      <c r="DD120" s="218"/>
      <c r="DE120" s="218"/>
      <c r="DF120" s="284"/>
      <c r="DG120" s="284"/>
      <c r="DH120" s="284"/>
      <c r="DI120" s="284"/>
      <c r="DJ120" s="284"/>
      <c r="DK120" s="284"/>
      <c r="DL120" s="284"/>
      <c r="DM120" s="285"/>
      <c r="DN120" s="285"/>
      <c r="DO120" s="285"/>
      <c r="DP120" s="285"/>
      <c r="DQ120" s="285"/>
      <c r="DR120" s="285"/>
      <c r="DS120" s="207"/>
      <c r="EA120" s="224"/>
      <c r="EB120" s="228"/>
      <c r="EC120" s="228"/>
      <c r="ED120" s="228"/>
      <c r="EE120" s="228"/>
    </row>
    <row r="121" spans="2:135" s="225" customFormat="1" ht="12" customHeight="1">
      <c r="B121" s="118"/>
      <c r="C121" s="285"/>
      <c r="D121" s="285"/>
      <c r="E121" s="285"/>
      <c r="F121" s="285"/>
      <c r="G121" s="287"/>
      <c r="H121" s="209"/>
      <c r="I121" s="254"/>
      <c r="J121" s="209"/>
      <c r="K121" s="209"/>
      <c r="L121" s="209"/>
      <c r="M121" s="209"/>
      <c r="N121" s="209"/>
      <c r="O121" s="209"/>
      <c r="P121" s="209"/>
      <c r="Q121" s="209"/>
      <c r="R121" s="606">
        <f>CD39</f>
        <v>5000</v>
      </c>
      <c r="S121" s="606"/>
      <c r="T121" s="606"/>
      <c r="U121" s="606"/>
      <c r="V121" s="606"/>
      <c r="W121" s="606"/>
      <c r="X121" s="606"/>
      <c r="Y121" s="606"/>
      <c r="Z121" s="606"/>
      <c r="AA121" s="606"/>
      <c r="AB121" s="606"/>
      <c r="AC121" s="606"/>
      <c r="AD121" s="606"/>
      <c r="AE121" s="606"/>
      <c r="AF121" s="606"/>
      <c r="AG121" s="606"/>
      <c r="AH121" s="606"/>
      <c r="AI121" s="102"/>
      <c r="AJ121" s="102"/>
      <c r="AK121" s="102"/>
      <c r="AL121" s="102"/>
      <c r="AM121" s="102"/>
      <c r="AN121" s="105"/>
      <c r="AO121" s="105"/>
      <c r="AP121" s="105"/>
      <c r="AQ121" s="105"/>
      <c r="AR121" s="102"/>
      <c r="AS121" s="102"/>
      <c r="AT121" s="102"/>
      <c r="AU121" s="102"/>
      <c r="AV121" s="102"/>
      <c r="AW121" s="102"/>
      <c r="AX121" s="102"/>
      <c r="AY121" s="102"/>
      <c r="AZ121" s="102"/>
      <c r="BA121" s="102"/>
      <c r="BB121" s="102"/>
      <c r="BC121" s="102"/>
      <c r="BD121" s="102"/>
      <c r="BE121" s="102"/>
      <c r="BF121" s="102"/>
      <c r="BG121" s="102"/>
      <c r="BH121" s="285"/>
      <c r="BI121" s="285"/>
      <c r="BJ121" s="285"/>
      <c r="BK121" s="285"/>
      <c r="BL121" s="285"/>
      <c r="BM121" s="207"/>
      <c r="BP121" s="118"/>
      <c r="BQ121" s="285"/>
      <c r="BR121" s="285"/>
      <c r="BS121" s="285"/>
      <c r="BT121" s="285"/>
      <c r="BU121" s="286"/>
      <c r="BV121" s="286"/>
      <c r="BW121" s="217"/>
      <c r="BX121" s="217"/>
      <c r="BY121" s="218"/>
      <c r="BZ121" s="218"/>
      <c r="CA121" s="219"/>
      <c r="CB121" s="219"/>
      <c r="CC121" s="218"/>
      <c r="CD121" s="251"/>
      <c r="CE121" s="251"/>
      <c r="CF121" s="251"/>
      <c r="CG121" s="250"/>
      <c r="CH121" s="250"/>
      <c r="CI121" s="250"/>
      <c r="CJ121" s="250"/>
      <c r="CK121" s="250"/>
      <c r="CL121" s="250"/>
      <c r="CM121" s="250"/>
      <c r="CN121" s="250"/>
      <c r="CO121" s="250"/>
      <c r="CP121" s="250"/>
      <c r="CQ121" s="250"/>
      <c r="CR121" s="250"/>
      <c r="CS121" s="250"/>
      <c r="CT121" s="250"/>
      <c r="CU121" s="250"/>
      <c r="CV121" s="218"/>
      <c r="CW121" s="218"/>
      <c r="CX121" s="286"/>
      <c r="CY121" s="286"/>
      <c r="CZ121" s="217"/>
      <c r="DA121" s="221"/>
      <c r="DB121" s="218"/>
      <c r="DC121" s="218"/>
      <c r="DD121" s="219"/>
      <c r="DE121" s="218"/>
      <c r="DF121" s="105"/>
      <c r="DG121" s="105"/>
      <c r="DH121" s="105"/>
      <c r="DI121" s="105"/>
      <c r="DJ121" s="105"/>
      <c r="DK121" s="105"/>
      <c r="DL121" s="284"/>
      <c r="DM121" s="285"/>
      <c r="DN121" s="285"/>
      <c r="DO121" s="285"/>
      <c r="DP121" s="285"/>
      <c r="DQ121" s="285"/>
      <c r="DR121" s="285"/>
      <c r="DS121" s="207"/>
      <c r="EA121" s="224"/>
      <c r="EB121" s="228"/>
      <c r="EC121" s="228"/>
      <c r="ED121" s="228"/>
      <c r="EE121" s="228"/>
    </row>
    <row r="122" spans="2:135" s="225" customFormat="1" ht="12" customHeight="1">
      <c r="B122" s="118"/>
      <c r="C122" s="202"/>
      <c r="D122" s="285"/>
      <c r="E122" s="285"/>
      <c r="F122" s="285"/>
      <c r="G122" s="691" t="s">
        <v>1</v>
      </c>
      <c r="H122" s="691"/>
      <c r="I122" s="285"/>
      <c r="J122" s="285"/>
      <c r="K122" s="285"/>
      <c r="L122" s="285"/>
      <c r="M122" s="285"/>
      <c r="N122" s="285"/>
      <c r="O122" s="285"/>
      <c r="P122" s="285"/>
      <c r="Q122" s="285"/>
      <c r="R122" s="606"/>
      <c r="S122" s="606"/>
      <c r="T122" s="606"/>
      <c r="U122" s="606"/>
      <c r="V122" s="606"/>
      <c r="W122" s="606"/>
      <c r="X122" s="606"/>
      <c r="Y122" s="606"/>
      <c r="Z122" s="606"/>
      <c r="AA122" s="606"/>
      <c r="AB122" s="606"/>
      <c r="AC122" s="606"/>
      <c r="AD122" s="606"/>
      <c r="AE122" s="606"/>
      <c r="AF122" s="606"/>
      <c r="AG122" s="606"/>
      <c r="AH122" s="606"/>
      <c r="AI122" s="691" t="s">
        <v>0</v>
      </c>
      <c r="AJ122" s="691"/>
      <c r="AK122" s="211"/>
      <c r="AL122" s="211"/>
      <c r="AM122" s="211"/>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207"/>
      <c r="BP122" s="104"/>
      <c r="BQ122" s="105"/>
      <c r="BR122" s="285"/>
      <c r="BS122" s="285"/>
      <c r="BT122" s="285"/>
      <c r="BU122" s="286"/>
      <c r="BV122" s="286"/>
      <c r="BW122" s="217"/>
      <c r="BX122" s="217"/>
      <c r="BY122" s="218"/>
      <c r="BZ122" s="218"/>
      <c r="CA122" s="219"/>
      <c r="CB122" s="219"/>
      <c r="CC122" s="218"/>
      <c r="CD122" s="250"/>
      <c r="CE122" s="250"/>
      <c r="CF122" s="250"/>
      <c r="CG122" s="250"/>
      <c r="CH122" s="250"/>
      <c r="CI122" s="250"/>
      <c r="CJ122" s="250"/>
      <c r="CK122" s="250"/>
      <c r="CL122" s="250"/>
      <c r="CM122" s="250"/>
      <c r="CN122" s="250"/>
      <c r="CO122" s="250"/>
      <c r="CP122" s="250"/>
      <c r="CQ122" s="250"/>
      <c r="CR122" s="250"/>
      <c r="CS122" s="250"/>
      <c r="CT122" s="250"/>
      <c r="CU122" s="250"/>
      <c r="CV122" s="218"/>
      <c r="CW122" s="218"/>
      <c r="CX122" s="286"/>
      <c r="CY122" s="286"/>
      <c r="CZ122" s="217"/>
      <c r="DA122" s="217"/>
      <c r="DB122" s="218"/>
      <c r="DC122" s="218"/>
      <c r="DD122" s="219"/>
      <c r="DE122" s="219"/>
      <c r="DF122" s="105"/>
      <c r="DG122" s="105"/>
      <c r="DH122" s="105"/>
      <c r="DI122" s="105"/>
      <c r="DJ122" s="105"/>
      <c r="DK122" s="105"/>
      <c r="DL122" s="285"/>
      <c r="DM122" s="285"/>
      <c r="DN122" s="285"/>
      <c r="DO122" s="285"/>
      <c r="DP122" s="285"/>
      <c r="DQ122" s="285"/>
      <c r="DR122" s="285"/>
      <c r="DS122" s="207"/>
      <c r="EA122" s="224"/>
      <c r="EB122" s="228"/>
      <c r="EC122" s="228"/>
      <c r="ED122" s="228"/>
      <c r="EE122" s="228"/>
    </row>
    <row r="123" spans="2:135" s="225" customFormat="1" ht="12" customHeight="1">
      <c r="B123" s="118"/>
      <c r="C123" s="202"/>
      <c r="D123" s="284"/>
      <c r="E123" s="285"/>
      <c r="F123" s="285"/>
      <c r="G123" s="691"/>
      <c r="H123" s="691"/>
      <c r="I123" s="429"/>
      <c r="J123" s="105"/>
      <c r="K123" s="105"/>
      <c r="L123" s="105"/>
      <c r="M123" s="105"/>
      <c r="N123" s="105"/>
      <c r="O123" s="105"/>
      <c r="P123" s="105"/>
      <c r="Q123" s="105"/>
      <c r="R123" s="606"/>
      <c r="S123" s="606"/>
      <c r="T123" s="606"/>
      <c r="U123" s="606"/>
      <c r="V123" s="606"/>
      <c r="W123" s="606"/>
      <c r="X123" s="606"/>
      <c r="Y123" s="606"/>
      <c r="Z123" s="606"/>
      <c r="AA123" s="606"/>
      <c r="AB123" s="606"/>
      <c r="AC123" s="606"/>
      <c r="AD123" s="606"/>
      <c r="AE123" s="606"/>
      <c r="AF123" s="606"/>
      <c r="AG123" s="606"/>
      <c r="AH123" s="606"/>
      <c r="AI123" s="691"/>
      <c r="AJ123" s="691"/>
      <c r="AK123" s="211"/>
      <c r="AL123" s="211"/>
      <c r="AM123" s="211"/>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207"/>
      <c r="BP123" s="104"/>
      <c r="BQ123" s="105"/>
      <c r="BR123" s="285"/>
      <c r="BS123" s="285"/>
      <c r="BT123" s="285"/>
      <c r="BU123" s="286"/>
      <c r="BV123" s="286"/>
      <c r="BW123" s="217"/>
      <c r="BX123" s="217"/>
      <c r="BY123" s="218"/>
      <c r="BZ123" s="218"/>
      <c r="CA123" s="219"/>
      <c r="CB123" s="219"/>
      <c r="CC123" s="218"/>
      <c r="CD123" s="250"/>
      <c r="CE123" s="250"/>
      <c r="CF123" s="250"/>
      <c r="CG123" s="250"/>
      <c r="CH123" s="250"/>
      <c r="CI123" s="250"/>
      <c r="CJ123" s="250"/>
      <c r="CK123" s="250"/>
      <c r="CL123" s="250"/>
      <c r="CM123" s="250"/>
      <c r="CN123" s="250"/>
      <c r="CO123" s="250"/>
      <c r="CP123" s="250"/>
      <c r="CQ123" s="250"/>
      <c r="CR123" s="250"/>
      <c r="CS123" s="250"/>
      <c r="CT123" s="250"/>
      <c r="CU123" s="252"/>
      <c r="CV123" s="217"/>
      <c r="CW123" s="217"/>
      <c r="CX123" s="286"/>
      <c r="CY123" s="286"/>
      <c r="CZ123" s="217"/>
      <c r="DA123" s="217"/>
      <c r="DB123" s="218"/>
      <c r="DC123" s="218"/>
      <c r="DD123" s="219"/>
      <c r="DE123" s="219"/>
      <c r="DF123" s="285"/>
      <c r="DG123" s="285"/>
      <c r="DH123" s="285"/>
      <c r="DI123" s="285"/>
      <c r="DJ123" s="285"/>
      <c r="DK123" s="285"/>
      <c r="DL123" s="285"/>
      <c r="DM123" s="285"/>
      <c r="DN123" s="285"/>
      <c r="DO123" s="285"/>
      <c r="DP123" s="285"/>
      <c r="DQ123" s="285"/>
      <c r="DR123" s="285"/>
      <c r="DS123" s="207"/>
      <c r="EA123" s="224"/>
      <c r="EB123" s="228"/>
      <c r="EC123" s="228"/>
      <c r="ED123" s="228"/>
      <c r="EE123" s="228"/>
    </row>
    <row r="124" spans="2:135" s="225" customFormat="1" ht="12" customHeight="1">
      <c r="B124" s="118"/>
      <c r="C124" s="285"/>
      <c r="D124" s="105"/>
      <c r="E124" s="285"/>
      <c r="F124" s="285"/>
      <c r="G124" s="674"/>
      <c r="H124" s="674"/>
      <c r="I124" s="674"/>
      <c r="J124" s="674"/>
      <c r="K124" s="674"/>
      <c r="L124" s="674"/>
      <c r="M124" s="674"/>
      <c r="N124" s="674"/>
      <c r="O124" s="674"/>
      <c r="P124" s="674"/>
      <c r="Q124" s="674"/>
      <c r="R124" s="674"/>
      <c r="S124" s="674"/>
      <c r="T124" s="674"/>
      <c r="U124" s="674"/>
      <c r="V124" s="674"/>
      <c r="W124" s="674"/>
      <c r="X124" s="674"/>
      <c r="Y124" s="674"/>
      <c r="Z124" s="674"/>
      <c r="AA124" s="674"/>
      <c r="AB124" s="674"/>
      <c r="AC124" s="674"/>
      <c r="AD124" s="674"/>
      <c r="AE124" s="674"/>
      <c r="AF124" s="674"/>
      <c r="AG124" s="453"/>
      <c r="AH124" s="454"/>
      <c r="AI124" s="454"/>
      <c r="AJ124" s="454"/>
      <c r="AK124" s="454"/>
      <c r="AL124" s="455"/>
      <c r="AM124" s="455"/>
      <c r="AN124" s="456"/>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207"/>
      <c r="BP124" s="104"/>
      <c r="BQ124" s="105"/>
      <c r="BR124" s="285"/>
      <c r="BS124" s="285"/>
      <c r="BT124" s="285"/>
      <c r="BU124" s="286"/>
      <c r="BV124" s="286"/>
      <c r="BW124" s="217"/>
      <c r="BX124" s="217"/>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20"/>
      <c r="CV124" s="217"/>
      <c r="CW124" s="217"/>
      <c r="CX124" s="286"/>
      <c r="CY124" s="286"/>
      <c r="CZ124" s="217"/>
      <c r="DA124" s="217"/>
      <c r="DB124" s="218"/>
      <c r="DC124" s="285"/>
      <c r="DD124" s="219"/>
      <c r="DE124" s="219"/>
      <c r="DF124" s="285"/>
      <c r="DG124" s="285"/>
      <c r="DH124" s="285"/>
      <c r="DI124" s="285"/>
      <c r="DJ124" s="285"/>
      <c r="DK124" s="285"/>
      <c r="DL124" s="285"/>
      <c r="DM124" s="285"/>
      <c r="DN124" s="285"/>
      <c r="DO124" s="285"/>
      <c r="DP124" s="285"/>
      <c r="DQ124" s="285"/>
      <c r="DR124" s="285"/>
      <c r="DS124" s="207"/>
      <c r="EA124" s="224"/>
    </row>
    <row r="125" spans="2:135" s="225" customFormat="1" ht="12" customHeight="1">
      <c r="B125" s="288"/>
      <c r="C125" s="289"/>
      <c r="D125" s="196"/>
      <c r="E125" s="289"/>
      <c r="F125" s="289"/>
      <c r="G125" s="607"/>
      <c r="H125" s="607"/>
      <c r="I125" s="607"/>
      <c r="J125" s="607"/>
      <c r="K125" s="607"/>
      <c r="L125" s="607"/>
      <c r="M125" s="607"/>
      <c r="N125" s="607"/>
      <c r="O125" s="607"/>
      <c r="P125" s="607"/>
      <c r="Q125" s="607"/>
      <c r="R125" s="607"/>
      <c r="S125" s="607"/>
      <c r="T125" s="607"/>
      <c r="U125" s="607"/>
      <c r="V125" s="607"/>
      <c r="W125" s="607"/>
      <c r="X125" s="607"/>
      <c r="Y125" s="607"/>
      <c r="Z125" s="607"/>
      <c r="AA125" s="290"/>
      <c r="AB125" s="196"/>
      <c r="AC125" s="196"/>
      <c r="AD125" s="196"/>
      <c r="AE125" s="196"/>
      <c r="AF125" s="196"/>
      <c r="AG125" s="196"/>
      <c r="AH125" s="196"/>
      <c r="AI125" s="196"/>
      <c r="AJ125" s="196"/>
      <c r="AK125" s="196"/>
      <c r="AL125" s="196"/>
      <c r="AM125" s="196"/>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196"/>
      <c r="BM125" s="291"/>
      <c r="BP125" s="197"/>
      <c r="BQ125" s="196"/>
      <c r="BR125" s="289"/>
      <c r="BS125" s="289"/>
      <c r="BT125" s="289"/>
      <c r="BU125" s="292"/>
      <c r="BV125" s="292"/>
      <c r="BW125" s="293"/>
      <c r="BX125" s="293"/>
      <c r="BY125" s="294"/>
      <c r="BZ125" s="295"/>
      <c r="CA125" s="294"/>
      <c r="CB125" s="294"/>
      <c r="CC125" s="294"/>
      <c r="CD125" s="296"/>
      <c r="CE125" s="296"/>
      <c r="CF125" s="296"/>
      <c r="CG125" s="296"/>
      <c r="CH125" s="296"/>
      <c r="CI125" s="296"/>
      <c r="CJ125" s="296"/>
      <c r="CK125" s="296"/>
      <c r="CL125" s="296"/>
      <c r="CM125" s="296"/>
      <c r="CN125" s="296"/>
      <c r="CO125" s="296"/>
      <c r="CP125" s="296"/>
      <c r="CQ125" s="296"/>
      <c r="CR125" s="296"/>
      <c r="CS125" s="296"/>
      <c r="CT125" s="296"/>
      <c r="CU125" s="297"/>
      <c r="CV125" s="293"/>
      <c r="CW125" s="293"/>
      <c r="CX125" s="292"/>
      <c r="CY125" s="292"/>
      <c r="CZ125" s="293"/>
      <c r="DA125" s="293"/>
      <c r="DB125" s="294"/>
      <c r="DC125" s="295"/>
      <c r="DD125" s="294"/>
      <c r="DE125" s="294"/>
      <c r="DF125" s="289"/>
      <c r="DG125" s="289"/>
      <c r="DH125" s="289"/>
      <c r="DI125" s="289"/>
      <c r="DJ125" s="289"/>
      <c r="DK125" s="289"/>
      <c r="DL125" s="289"/>
      <c r="DM125" s="289"/>
      <c r="DN125" s="289"/>
      <c r="DO125" s="289"/>
      <c r="DP125" s="289"/>
      <c r="DQ125" s="289"/>
      <c r="DR125" s="289"/>
      <c r="DS125" s="291"/>
      <c r="EA125" s="224"/>
    </row>
    <row r="126" spans="2:135" s="318" customFormat="1" ht="12" customHeight="1">
      <c r="D126" s="105"/>
      <c r="G126" s="360"/>
      <c r="H126" s="360"/>
      <c r="I126" s="360"/>
      <c r="J126" s="360"/>
      <c r="K126" s="360"/>
      <c r="L126" s="360"/>
      <c r="M126" s="360"/>
      <c r="N126" s="360"/>
      <c r="O126" s="360"/>
      <c r="P126" s="360"/>
      <c r="Q126" s="360"/>
      <c r="R126" s="360"/>
      <c r="S126" s="360"/>
      <c r="T126" s="360"/>
      <c r="U126" s="360"/>
      <c r="V126" s="360"/>
      <c r="W126" s="360"/>
      <c r="X126" s="360"/>
      <c r="Y126" s="360"/>
      <c r="Z126" s="360"/>
      <c r="AA126" s="360"/>
      <c r="AB126" s="105"/>
      <c r="AC126" s="105"/>
      <c r="AD126" s="105"/>
      <c r="AE126" s="105"/>
      <c r="AF126" s="105"/>
      <c r="AG126" s="105"/>
      <c r="AH126" s="105"/>
      <c r="AI126" s="105"/>
      <c r="AJ126" s="105"/>
      <c r="AK126" s="105"/>
      <c r="AL126" s="105"/>
      <c r="AM126" s="105"/>
      <c r="BL126" s="105"/>
      <c r="BP126" s="105"/>
      <c r="BQ126" s="105"/>
      <c r="BU126" s="314"/>
      <c r="BV126" s="314"/>
      <c r="BW126" s="217"/>
      <c r="BX126" s="217"/>
      <c r="BY126" s="218"/>
      <c r="BZ126" s="221"/>
      <c r="CA126" s="218"/>
      <c r="CB126" s="218"/>
      <c r="CC126" s="218"/>
      <c r="CD126" s="250"/>
      <c r="CE126" s="250"/>
      <c r="CF126" s="250"/>
      <c r="CG126" s="250"/>
      <c r="CH126" s="250"/>
      <c r="CI126" s="250"/>
      <c r="CJ126" s="250"/>
      <c r="CK126" s="250"/>
      <c r="CL126" s="250"/>
      <c r="CM126" s="250"/>
      <c r="CN126" s="250"/>
      <c r="CO126" s="250"/>
      <c r="CP126" s="250"/>
      <c r="CQ126" s="250"/>
      <c r="CR126" s="250"/>
      <c r="CS126" s="250"/>
      <c r="CT126" s="250"/>
      <c r="CU126" s="252"/>
      <c r="CV126" s="217"/>
      <c r="CW126" s="217"/>
      <c r="CX126" s="314"/>
      <c r="CY126" s="314"/>
      <c r="CZ126" s="217"/>
      <c r="DA126" s="217"/>
      <c r="DB126" s="218"/>
      <c r="DC126" s="221"/>
      <c r="DD126" s="218"/>
      <c r="DE126" s="218"/>
      <c r="EA126" s="317"/>
    </row>
    <row r="127" spans="2:135" s="133" customFormat="1" ht="9" customHeight="1">
      <c r="B127" s="600" t="s">
        <v>84</v>
      </c>
      <c r="C127" s="600"/>
      <c r="D127" s="600"/>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227"/>
      <c r="AB127" s="227"/>
      <c r="AC127" s="227"/>
      <c r="AD127" s="227"/>
      <c r="AE127" s="227"/>
      <c r="AF127" s="227"/>
      <c r="AG127" s="227"/>
      <c r="AH127" s="227"/>
      <c r="AI127" s="227"/>
      <c r="AJ127" s="227"/>
      <c r="AK127" s="227"/>
      <c r="AL127" s="227"/>
      <c r="AM127" s="227"/>
      <c r="AN127" s="227"/>
      <c r="AO127" s="227"/>
    </row>
    <row r="128" spans="2:135" s="321" customFormat="1" ht="8.25" customHeight="1">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BD128" s="322"/>
      <c r="CF128" s="323"/>
      <c r="DK128" s="323"/>
      <c r="DU128" s="322"/>
      <c r="ED128" s="323"/>
      <c r="EE128" s="323"/>
    </row>
    <row r="129" spans="2:135" s="324" customFormat="1" ht="9.75" customHeight="1">
      <c r="B129" s="324" t="s">
        <v>383</v>
      </c>
      <c r="BD129" s="325"/>
      <c r="BM129" s="324" t="s">
        <v>87</v>
      </c>
      <c r="CF129" s="326"/>
      <c r="DK129" s="326"/>
      <c r="DU129" s="325"/>
      <c r="ED129" s="326"/>
      <c r="EE129" s="326"/>
    </row>
    <row r="130" spans="2:135" s="324" customFormat="1" ht="9.75" customHeight="1">
      <c r="B130" s="324" t="s">
        <v>384</v>
      </c>
      <c r="BD130" s="325"/>
      <c r="BM130" s="324" t="s">
        <v>89</v>
      </c>
      <c r="CF130" s="326"/>
      <c r="DK130" s="326"/>
      <c r="DU130" s="325"/>
      <c r="ED130" s="326"/>
      <c r="EE130" s="326"/>
    </row>
    <row r="131" spans="2:135" s="324" customFormat="1" ht="9.75" customHeight="1">
      <c r="B131" s="324" t="s">
        <v>385</v>
      </c>
      <c r="BD131" s="325"/>
      <c r="BM131" s="324" t="s">
        <v>406</v>
      </c>
      <c r="CF131" s="326"/>
      <c r="DK131" s="326"/>
      <c r="DU131" s="325"/>
      <c r="ED131" s="326"/>
      <c r="EE131" s="326"/>
    </row>
    <row r="132" spans="2:135" s="324" customFormat="1" ht="9.75" customHeight="1">
      <c r="B132" s="324" t="s">
        <v>88</v>
      </c>
      <c r="BD132" s="325"/>
      <c r="BM132" s="324" t="s">
        <v>407</v>
      </c>
      <c r="CF132" s="326"/>
      <c r="DK132" s="326"/>
      <c r="DU132" s="325"/>
      <c r="ED132" s="326"/>
      <c r="EE132" s="326"/>
    </row>
    <row r="133" spans="2:135" s="324" customFormat="1" ht="9.75" customHeight="1">
      <c r="B133" s="324" t="s">
        <v>90</v>
      </c>
      <c r="BD133" s="325"/>
      <c r="BM133" s="324" t="s">
        <v>408</v>
      </c>
      <c r="CF133" s="326"/>
      <c r="DK133" s="326"/>
      <c r="DU133" s="325"/>
      <c r="ED133" s="326"/>
      <c r="EE133" s="326"/>
    </row>
    <row r="134" spans="2:135" s="324" customFormat="1" ht="9.75" customHeight="1">
      <c r="B134" s="324" t="s">
        <v>91</v>
      </c>
      <c r="BD134" s="325"/>
      <c r="BM134" s="324" t="s">
        <v>429</v>
      </c>
      <c r="CF134" s="326"/>
      <c r="DK134" s="326"/>
      <c r="DU134" s="325"/>
      <c r="ED134" s="326"/>
      <c r="EE134" s="326"/>
    </row>
    <row r="135" spans="2:135" s="324" customFormat="1" ht="9.75" customHeight="1">
      <c r="B135" s="324" t="s">
        <v>92</v>
      </c>
      <c r="BD135" s="325"/>
      <c r="BM135" s="324" t="s">
        <v>428</v>
      </c>
      <c r="CF135" s="326"/>
      <c r="DK135" s="326"/>
      <c r="DU135" s="325"/>
      <c r="ED135" s="326"/>
      <c r="EE135" s="326"/>
    </row>
    <row r="136" spans="2:135" s="324" customFormat="1" ht="9.75" customHeight="1">
      <c r="B136" s="324" t="s">
        <v>93</v>
      </c>
      <c r="BD136" s="325"/>
      <c r="BM136" s="324" t="s">
        <v>94</v>
      </c>
      <c r="CF136" s="326"/>
      <c r="DK136" s="326"/>
      <c r="DU136" s="325"/>
      <c r="ED136" s="326"/>
      <c r="EE136" s="326"/>
    </row>
    <row r="137" spans="2:135" s="324" customFormat="1" ht="9.75" customHeight="1">
      <c r="B137" s="324" t="s">
        <v>229</v>
      </c>
      <c r="BD137" s="325"/>
      <c r="BM137" s="324" t="s">
        <v>409</v>
      </c>
      <c r="CF137" s="326"/>
      <c r="DK137" s="326"/>
      <c r="DU137" s="325"/>
      <c r="ED137" s="326"/>
      <c r="EE137" s="326"/>
    </row>
    <row r="138" spans="2:135" s="324" customFormat="1" ht="9.75" customHeight="1">
      <c r="B138" s="324" t="s">
        <v>230</v>
      </c>
      <c r="BD138" s="325"/>
      <c r="BM138" s="324" t="s">
        <v>410</v>
      </c>
      <c r="CF138" s="326"/>
      <c r="DK138" s="326"/>
      <c r="DU138" s="325"/>
      <c r="ED138" s="326"/>
      <c r="EE138" s="326"/>
    </row>
    <row r="139" spans="2:135" s="324" customFormat="1" ht="9.75" customHeight="1">
      <c r="B139" s="324" t="s">
        <v>373</v>
      </c>
      <c r="BD139" s="325"/>
      <c r="BM139" s="324" t="s">
        <v>430</v>
      </c>
      <c r="CF139" s="326"/>
      <c r="DK139" s="326"/>
      <c r="DU139" s="325"/>
      <c r="ED139" s="326"/>
      <c r="EE139" s="326"/>
    </row>
    <row r="140" spans="2:135" s="324" customFormat="1" ht="9.75" customHeight="1">
      <c r="B140" s="324" t="s">
        <v>95</v>
      </c>
      <c r="BD140" s="325"/>
      <c r="BM140" s="324" t="s">
        <v>431</v>
      </c>
      <c r="CF140" s="326"/>
      <c r="DK140" s="326"/>
      <c r="DU140" s="325"/>
      <c r="ED140" s="326"/>
      <c r="EE140" s="326"/>
    </row>
    <row r="141" spans="2:135" s="324" customFormat="1" ht="9.75" customHeight="1">
      <c r="B141" s="324" t="s">
        <v>514</v>
      </c>
      <c r="BD141" s="325"/>
      <c r="BM141" s="324" t="s">
        <v>432</v>
      </c>
      <c r="CF141" s="326"/>
      <c r="DK141" s="326"/>
      <c r="DU141" s="325"/>
      <c r="ED141" s="326"/>
      <c r="EE141" s="326"/>
    </row>
    <row r="142" spans="2:135" s="324" customFormat="1" ht="9.75" customHeight="1">
      <c r="B142" s="324" t="s">
        <v>515</v>
      </c>
      <c r="BD142" s="325"/>
      <c r="BM142" s="324" t="s">
        <v>433</v>
      </c>
      <c r="CF142" s="326"/>
      <c r="DK142" s="326"/>
      <c r="DU142" s="325"/>
      <c r="ED142" s="326"/>
      <c r="EE142" s="326"/>
    </row>
    <row r="143" spans="2:135" s="324" customFormat="1" ht="9.75" customHeight="1">
      <c r="B143" s="324" t="s">
        <v>96</v>
      </c>
      <c r="BD143" s="325"/>
      <c r="BM143" s="324" t="s">
        <v>434</v>
      </c>
      <c r="CF143" s="326"/>
      <c r="DK143" s="326"/>
      <c r="DU143" s="325"/>
      <c r="ED143" s="326"/>
      <c r="EE143" s="326"/>
    </row>
    <row r="144" spans="2:135" s="324" customFormat="1" ht="9.75" customHeight="1">
      <c r="B144" s="324" t="s">
        <v>97</v>
      </c>
      <c r="BD144" s="325"/>
      <c r="BM144" s="324" t="s">
        <v>435</v>
      </c>
      <c r="DU144" s="325"/>
    </row>
    <row r="145" spans="2:126" s="324" customFormat="1" ht="9.75" customHeight="1">
      <c r="B145" s="324" t="s">
        <v>98</v>
      </c>
      <c r="BD145" s="325"/>
      <c r="BM145" s="324" t="s">
        <v>100</v>
      </c>
      <c r="DU145" s="325"/>
    </row>
    <row r="146" spans="2:126" s="324" customFormat="1" ht="9.75" customHeight="1">
      <c r="B146" s="324" t="s">
        <v>99</v>
      </c>
      <c r="BD146" s="325"/>
      <c r="BM146" s="324" t="s">
        <v>436</v>
      </c>
      <c r="DU146" s="325"/>
    </row>
    <row r="147" spans="2:126" s="324" customFormat="1" ht="9.75" customHeight="1">
      <c r="B147" s="324" t="s">
        <v>101</v>
      </c>
      <c r="BD147" s="325"/>
      <c r="BM147" s="324" t="s">
        <v>437</v>
      </c>
      <c r="DU147" s="325"/>
    </row>
    <row r="148" spans="2:126" s="324" customFormat="1" ht="9.75" customHeight="1">
      <c r="B148" s="324" t="s">
        <v>102</v>
      </c>
      <c r="BD148" s="325"/>
      <c r="BM148" s="324" t="s">
        <v>438</v>
      </c>
      <c r="DU148" s="325"/>
    </row>
    <row r="149" spans="2:126" s="324" customFormat="1" ht="9.75" customHeight="1">
      <c r="B149" s="324" t="s">
        <v>103</v>
      </c>
      <c r="BD149" s="325"/>
      <c r="BM149" s="324" t="s">
        <v>439</v>
      </c>
      <c r="DU149" s="325"/>
    </row>
    <row r="150" spans="2:126" s="324" customFormat="1" ht="9.75" customHeight="1">
      <c r="B150" s="324" t="s">
        <v>104</v>
      </c>
      <c r="BD150" s="325"/>
      <c r="BM150" s="324" t="s">
        <v>440</v>
      </c>
      <c r="DU150" s="325"/>
    </row>
    <row r="151" spans="2:126" s="324" customFormat="1" ht="9.75" customHeight="1">
      <c r="B151" s="324" t="s">
        <v>105</v>
      </c>
      <c r="BD151" s="325"/>
      <c r="BM151" s="324" t="s">
        <v>411</v>
      </c>
      <c r="DU151" s="325"/>
    </row>
    <row r="152" spans="2:126" s="324" customFormat="1" ht="9.75" customHeight="1">
      <c r="B152" s="324" t="s">
        <v>107</v>
      </c>
      <c r="BC152" s="325"/>
      <c r="BM152" s="324" t="s">
        <v>441</v>
      </c>
      <c r="DV152" s="325"/>
    </row>
    <row r="153" spans="2:126" s="324" customFormat="1" ht="9.75" customHeight="1">
      <c r="B153" s="324" t="s">
        <v>108</v>
      </c>
      <c r="BC153" s="325"/>
      <c r="BM153" s="324" t="s">
        <v>442</v>
      </c>
      <c r="DV153" s="325"/>
    </row>
    <row r="154" spans="2:126" s="324" customFormat="1" ht="9.75" customHeight="1">
      <c r="B154" s="324" t="s">
        <v>109</v>
      </c>
      <c r="BC154" s="325"/>
      <c r="BM154" s="324" t="s">
        <v>110</v>
      </c>
      <c r="DV154" s="325"/>
    </row>
    <row r="155" spans="2:126" s="324" customFormat="1" ht="9.75" customHeight="1">
      <c r="B155" s="324" t="s">
        <v>111</v>
      </c>
      <c r="BC155" s="325"/>
      <c r="BM155" s="324" t="s">
        <v>112</v>
      </c>
      <c r="DV155" s="325"/>
    </row>
    <row r="156" spans="2:126" s="324" customFormat="1" ht="9.75" customHeight="1">
      <c r="B156" s="324" t="s">
        <v>113</v>
      </c>
      <c r="BC156" s="325"/>
      <c r="BM156" s="324" t="s">
        <v>114</v>
      </c>
      <c r="DV156" s="325"/>
    </row>
    <row r="157" spans="2:126" s="324" customFormat="1" ht="9.75" customHeight="1">
      <c r="B157" s="324" t="s">
        <v>115</v>
      </c>
      <c r="BC157" s="325"/>
      <c r="BM157" s="324" t="s">
        <v>412</v>
      </c>
      <c r="DV157" s="325"/>
    </row>
    <row r="158" spans="2:126" s="324" customFormat="1" ht="9.75" customHeight="1">
      <c r="B158" s="324" t="s">
        <v>116</v>
      </c>
      <c r="BC158" s="325"/>
      <c r="BM158" s="324" t="s">
        <v>413</v>
      </c>
      <c r="DV158" s="325"/>
    </row>
    <row r="159" spans="2:126" s="324" customFormat="1" ht="9.75" customHeight="1">
      <c r="B159" s="324" t="s">
        <v>117</v>
      </c>
      <c r="BC159" s="325"/>
      <c r="BM159" s="324" t="s">
        <v>414</v>
      </c>
      <c r="DV159" s="325"/>
    </row>
    <row r="160" spans="2:126" s="324" customFormat="1" ht="9.75" customHeight="1">
      <c r="B160" s="324" t="s">
        <v>118</v>
      </c>
      <c r="BC160" s="325"/>
      <c r="BM160" s="324" t="s">
        <v>445</v>
      </c>
      <c r="DV160" s="325"/>
    </row>
    <row r="161" spans="2:126" s="324" customFormat="1" ht="9.75" customHeight="1">
      <c r="B161" s="324" t="s">
        <v>231</v>
      </c>
      <c r="BC161" s="325"/>
      <c r="BM161" s="324" t="s">
        <v>446</v>
      </c>
      <c r="DV161" s="325"/>
    </row>
    <row r="162" spans="2:126" s="324" customFormat="1" ht="9.75" customHeight="1">
      <c r="B162" s="324" t="s">
        <v>232</v>
      </c>
      <c r="BC162" s="325"/>
      <c r="BM162" s="324" t="s">
        <v>119</v>
      </c>
      <c r="DV162" s="325"/>
    </row>
    <row r="163" spans="2:126" s="324" customFormat="1" ht="9.75" customHeight="1">
      <c r="B163" s="324" t="s">
        <v>120</v>
      </c>
      <c r="BC163" s="325"/>
      <c r="BM163" s="324" t="s">
        <v>121</v>
      </c>
      <c r="DV163" s="325"/>
    </row>
    <row r="164" spans="2:126" s="324" customFormat="1" ht="9.75" customHeight="1">
      <c r="B164" s="324" t="s">
        <v>122</v>
      </c>
      <c r="BC164" s="325"/>
      <c r="BM164" s="324" t="s">
        <v>123</v>
      </c>
      <c r="DV164" s="325"/>
    </row>
    <row r="165" spans="2:126" s="324" customFormat="1" ht="9.75" customHeight="1">
      <c r="B165" s="324" t="s">
        <v>124</v>
      </c>
      <c r="BC165" s="325"/>
      <c r="BM165" s="324" t="s">
        <v>125</v>
      </c>
      <c r="DV165" s="325"/>
    </row>
    <row r="166" spans="2:126" s="324" customFormat="1" ht="9.75" customHeight="1">
      <c r="B166" s="324" t="s">
        <v>374</v>
      </c>
      <c r="BC166" s="325"/>
      <c r="BM166" s="324" t="s">
        <v>444</v>
      </c>
      <c r="DV166" s="325"/>
    </row>
    <row r="167" spans="2:126" s="324" customFormat="1" ht="9.75" customHeight="1">
      <c r="B167" s="324" t="s">
        <v>375</v>
      </c>
      <c r="BC167" s="325"/>
      <c r="BM167" s="324" t="s">
        <v>443</v>
      </c>
      <c r="DV167" s="325"/>
    </row>
    <row r="168" spans="2:126" s="324" customFormat="1" ht="9.75" customHeight="1">
      <c r="B168" s="324" t="s">
        <v>376</v>
      </c>
      <c r="BC168" s="325"/>
      <c r="BM168" s="324" t="s">
        <v>447</v>
      </c>
      <c r="DV168" s="325"/>
    </row>
    <row r="169" spans="2:126" s="324" customFormat="1" ht="9.75" customHeight="1">
      <c r="B169" s="324" t="s">
        <v>377</v>
      </c>
      <c r="BC169" s="325"/>
      <c r="BM169" s="324" t="s">
        <v>127</v>
      </c>
      <c r="DV169" s="325"/>
    </row>
    <row r="170" spans="2:126" s="324" customFormat="1" ht="9.75" customHeight="1">
      <c r="B170" s="324" t="s">
        <v>378</v>
      </c>
      <c r="BC170" s="325"/>
      <c r="BM170" s="324" t="s">
        <v>416</v>
      </c>
      <c r="DV170" s="325"/>
    </row>
    <row r="171" spans="2:126" s="324" customFormat="1" ht="9.75" customHeight="1">
      <c r="B171" s="324" t="s">
        <v>379</v>
      </c>
      <c r="BC171" s="325"/>
      <c r="BM171" s="324" t="s">
        <v>417</v>
      </c>
      <c r="DV171" s="325"/>
    </row>
    <row r="172" spans="2:126" s="324" customFormat="1" ht="9.75" customHeight="1">
      <c r="B172" s="324" t="s">
        <v>400</v>
      </c>
      <c r="BC172" s="325"/>
      <c r="BM172" s="324" t="s">
        <v>418</v>
      </c>
      <c r="DV172" s="325"/>
    </row>
    <row r="173" spans="2:126" s="324" customFormat="1" ht="9.75" customHeight="1">
      <c r="B173" s="324" t="s">
        <v>128</v>
      </c>
      <c r="BC173" s="325"/>
      <c r="BM173" s="324" t="s">
        <v>448</v>
      </c>
      <c r="DV173" s="325"/>
    </row>
    <row r="174" spans="2:126" s="324" customFormat="1" ht="9.75" customHeight="1">
      <c r="B174" s="324" t="s">
        <v>129</v>
      </c>
      <c r="BC174" s="325"/>
      <c r="BM174" s="324" t="s">
        <v>449</v>
      </c>
      <c r="DV174" s="325"/>
    </row>
    <row r="175" spans="2:126" s="324" customFormat="1" ht="9.75" customHeight="1">
      <c r="B175" s="324" t="s">
        <v>130</v>
      </c>
      <c r="BC175" s="325"/>
      <c r="BM175" s="324" t="s">
        <v>131</v>
      </c>
      <c r="DV175" s="325"/>
    </row>
    <row r="176" spans="2:126" s="324" customFormat="1" ht="9.75" customHeight="1">
      <c r="B176" s="324" t="s">
        <v>132</v>
      </c>
      <c r="BC176" s="325"/>
      <c r="BM176" s="324" t="s">
        <v>133</v>
      </c>
      <c r="DV176" s="325"/>
    </row>
    <row r="177" spans="2:126" s="324" customFormat="1" ht="9.75" customHeight="1">
      <c r="B177" s="324" t="s">
        <v>134</v>
      </c>
      <c r="BC177" s="325"/>
      <c r="BM177" s="324" t="s">
        <v>402</v>
      </c>
      <c r="DV177" s="325"/>
    </row>
    <row r="178" spans="2:126" s="324" customFormat="1" ht="9.75" customHeight="1">
      <c r="B178" s="324" t="s">
        <v>135</v>
      </c>
      <c r="BC178" s="325"/>
      <c r="BM178" s="324" t="s">
        <v>136</v>
      </c>
      <c r="DV178" s="325"/>
    </row>
    <row r="179" spans="2:126" s="324" customFormat="1" ht="9.75" customHeight="1">
      <c r="B179" s="324" t="s">
        <v>137</v>
      </c>
      <c r="BC179" s="325"/>
      <c r="BM179" s="324" t="s">
        <v>138</v>
      </c>
      <c r="DV179" s="325"/>
    </row>
    <row r="180" spans="2:126" s="324" customFormat="1" ht="9.75" customHeight="1">
      <c r="B180" s="324" t="s">
        <v>139</v>
      </c>
      <c r="BC180" s="325"/>
      <c r="BM180" s="324" t="s">
        <v>419</v>
      </c>
      <c r="DV180" s="325"/>
    </row>
    <row r="181" spans="2:126" s="324" customFormat="1" ht="9.75" customHeight="1">
      <c r="B181" s="324" t="s">
        <v>140</v>
      </c>
      <c r="BC181" s="325"/>
      <c r="BM181" s="324" t="s">
        <v>450</v>
      </c>
      <c r="DV181" s="325"/>
    </row>
    <row r="182" spans="2:126" s="324" customFormat="1" ht="9.75" customHeight="1">
      <c r="B182" s="324" t="s">
        <v>141</v>
      </c>
      <c r="BC182" s="325"/>
      <c r="BM182" s="324" t="s">
        <v>451</v>
      </c>
      <c r="DV182" s="325"/>
    </row>
    <row r="183" spans="2:126" s="324" customFormat="1" ht="9.75" customHeight="1">
      <c r="B183" s="324" t="s">
        <v>142</v>
      </c>
      <c r="BC183" s="325"/>
      <c r="BM183" s="324" t="s">
        <v>143</v>
      </c>
      <c r="DV183" s="325"/>
    </row>
    <row r="184" spans="2:126" s="324" customFormat="1" ht="9.75" customHeight="1">
      <c r="B184" s="324" t="s">
        <v>144</v>
      </c>
      <c r="BC184" s="325"/>
      <c r="BM184" s="324" t="s">
        <v>452</v>
      </c>
      <c r="DV184" s="325"/>
    </row>
    <row r="185" spans="2:126" s="324" customFormat="1" ht="9.75" customHeight="1">
      <c r="B185" s="324" t="s">
        <v>145</v>
      </c>
      <c r="BC185" s="325"/>
      <c r="BM185" s="324" t="s">
        <v>453</v>
      </c>
      <c r="DV185" s="325"/>
    </row>
    <row r="186" spans="2:126" s="324" customFormat="1" ht="9.75" customHeight="1">
      <c r="B186" s="324" t="s">
        <v>146</v>
      </c>
      <c r="BC186" s="325"/>
      <c r="BM186" s="324" t="s">
        <v>147</v>
      </c>
      <c r="DV186" s="325"/>
    </row>
    <row r="187" spans="2:126" s="324" customFormat="1" ht="9.75" customHeight="1">
      <c r="B187" s="398" t="s">
        <v>519</v>
      </c>
      <c r="BC187" s="325"/>
      <c r="BM187" s="324" t="s">
        <v>454</v>
      </c>
      <c r="DV187" s="325"/>
    </row>
    <row r="188" spans="2:126" s="324" customFormat="1" ht="9.75" customHeight="1">
      <c r="B188" s="324" t="s">
        <v>148</v>
      </c>
      <c r="BC188" s="325"/>
      <c r="BM188" s="324" t="s">
        <v>456</v>
      </c>
      <c r="DV188" s="325"/>
    </row>
    <row r="189" spans="2:126" s="324" customFormat="1" ht="9.75" customHeight="1">
      <c r="B189" s="324" t="s">
        <v>149</v>
      </c>
      <c r="BC189" s="325"/>
      <c r="BM189" s="324" t="s">
        <v>455</v>
      </c>
      <c r="DV189" s="325"/>
    </row>
    <row r="190" spans="2:126" s="324" customFormat="1" ht="9.75" customHeight="1">
      <c r="B190" s="324" t="s">
        <v>150</v>
      </c>
      <c r="BC190" s="325"/>
      <c r="BM190" s="324" t="s">
        <v>151</v>
      </c>
      <c r="DV190" s="325"/>
    </row>
    <row r="191" spans="2:126" s="324" customFormat="1" ht="9.75" customHeight="1">
      <c r="B191" s="324" t="s">
        <v>152</v>
      </c>
      <c r="BC191" s="325"/>
      <c r="BM191" s="324" t="s">
        <v>153</v>
      </c>
      <c r="DV191" s="325"/>
    </row>
    <row r="192" spans="2:126" s="324" customFormat="1" ht="9.75" customHeight="1">
      <c r="B192" s="324" t="s">
        <v>154</v>
      </c>
      <c r="BC192" s="325"/>
      <c r="BM192" s="324" t="s">
        <v>155</v>
      </c>
      <c r="DV192" s="325"/>
    </row>
    <row r="193" spans="2:126" s="324" customFormat="1" ht="9.75" customHeight="1">
      <c r="B193" s="324" t="s">
        <v>380</v>
      </c>
      <c r="BC193" s="325"/>
      <c r="BM193" s="324" t="s">
        <v>156</v>
      </c>
      <c r="DV193" s="325"/>
    </row>
    <row r="194" spans="2:126" s="324" customFormat="1" ht="9.75" customHeight="1">
      <c r="B194" s="324" t="s">
        <v>157</v>
      </c>
      <c r="BC194" s="325"/>
      <c r="BM194" s="324" t="s">
        <v>457</v>
      </c>
      <c r="DV194" s="325"/>
    </row>
    <row r="195" spans="2:126" s="324" customFormat="1" ht="9.75" customHeight="1">
      <c r="B195" s="324" t="s">
        <v>158</v>
      </c>
      <c r="BC195" s="325"/>
      <c r="BM195" s="324" t="s">
        <v>458</v>
      </c>
      <c r="DV195" s="325"/>
    </row>
    <row r="196" spans="2:126" s="324" customFormat="1" ht="9.75" customHeight="1">
      <c r="B196" s="324" t="s">
        <v>159</v>
      </c>
      <c r="BC196" s="325"/>
      <c r="BM196" s="324" t="s">
        <v>160</v>
      </c>
      <c r="DV196" s="325"/>
    </row>
    <row r="197" spans="2:126" s="324" customFormat="1" ht="9.75" customHeight="1">
      <c r="B197" s="324" t="s">
        <v>161</v>
      </c>
      <c r="BC197" s="325"/>
      <c r="BM197" s="324" t="s">
        <v>162</v>
      </c>
      <c r="DV197" s="325"/>
    </row>
    <row r="198" spans="2:126" s="324" customFormat="1" ht="9.75" customHeight="1">
      <c r="B198" s="324" t="s">
        <v>163</v>
      </c>
      <c r="BC198" s="325"/>
      <c r="BM198" s="324" t="s">
        <v>164</v>
      </c>
      <c r="DV198" s="325"/>
    </row>
    <row r="199" spans="2:126" s="324" customFormat="1" ht="9.75" customHeight="1">
      <c r="B199" s="324" t="s">
        <v>165</v>
      </c>
      <c r="BC199" s="325"/>
      <c r="BM199" s="324" t="s">
        <v>459</v>
      </c>
      <c r="DV199" s="325"/>
    </row>
    <row r="200" spans="2:126" s="324" customFormat="1" ht="9.75" customHeight="1">
      <c r="B200" s="324" t="s">
        <v>166</v>
      </c>
      <c r="BC200" s="325"/>
      <c r="BM200" s="324" t="s">
        <v>460</v>
      </c>
      <c r="DV200" s="325"/>
    </row>
    <row r="201" spans="2:126" s="324" customFormat="1" ht="9.75" customHeight="1">
      <c r="B201" s="324" t="s">
        <v>167</v>
      </c>
      <c r="BC201" s="325"/>
      <c r="BM201" s="324" t="s">
        <v>168</v>
      </c>
      <c r="DV201" s="325"/>
    </row>
    <row r="202" spans="2:126" s="324" customFormat="1" ht="9.75" customHeight="1">
      <c r="B202" s="324" t="s">
        <v>169</v>
      </c>
      <c r="BC202" s="325"/>
      <c r="BM202" s="324" t="s">
        <v>461</v>
      </c>
      <c r="DV202" s="325"/>
    </row>
    <row r="203" spans="2:126" s="324" customFormat="1" ht="9.75" customHeight="1">
      <c r="B203" s="324" t="s">
        <v>170</v>
      </c>
      <c r="BC203" s="325"/>
      <c r="BM203" s="324" t="s">
        <v>462</v>
      </c>
      <c r="DV203" s="325"/>
    </row>
    <row r="204" spans="2:126" s="324" customFormat="1" ht="9.75" customHeight="1">
      <c r="B204" s="324" t="s">
        <v>171</v>
      </c>
      <c r="BC204" s="325"/>
      <c r="BM204" s="324" t="s">
        <v>463</v>
      </c>
      <c r="DV204" s="325"/>
    </row>
    <row r="205" spans="2:126" s="324" customFormat="1" ht="9.75" customHeight="1">
      <c r="B205" s="324" t="s">
        <v>172</v>
      </c>
      <c r="BC205" s="325"/>
      <c r="BM205" s="324" t="s">
        <v>464</v>
      </c>
      <c r="DV205" s="325"/>
    </row>
    <row r="206" spans="2:126" s="324" customFormat="1" ht="9.75" customHeight="1">
      <c r="B206" s="324" t="s">
        <v>173</v>
      </c>
      <c r="BC206" s="325"/>
      <c r="BM206" s="324" t="s">
        <v>174</v>
      </c>
      <c r="DV206" s="325"/>
    </row>
    <row r="207" spans="2:126" s="324" customFormat="1" ht="9.75" customHeight="1">
      <c r="B207" s="324" t="s">
        <v>175</v>
      </c>
      <c r="BC207" s="325"/>
      <c r="BM207" s="324" t="s">
        <v>420</v>
      </c>
      <c r="DV207" s="325"/>
    </row>
    <row r="208" spans="2:126" s="324" customFormat="1" ht="9.75" customHeight="1">
      <c r="B208" s="324" t="s">
        <v>176</v>
      </c>
      <c r="BC208" s="325"/>
      <c r="BM208" s="324" t="s">
        <v>421</v>
      </c>
      <c r="DV208" s="325"/>
    </row>
    <row r="209" spans="2:126" s="324" customFormat="1" ht="9.75" customHeight="1">
      <c r="B209" s="324" t="s">
        <v>177</v>
      </c>
      <c r="BC209" s="325"/>
      <c r="BM209" s="324" t="s">
        <v>178</v>
      </c>
      <c r="DV209" s="325"/>
    </row>
    <row r="210" spans="2:126" s="324" customFormat="1" ht="9.75" customHeight="1">
      <c r="B210" s="324" t="s">
        <v>179</v>
      </c>
      <c r="BC210" s="325"/>
      <c r="BM210" s="324" t="s">
        <v>180</v>
      </c>
      <c r="DV210" s="325"/>
    </row>
    <row r="211" spans="2:126" s="324" customFormat="1" ht="9.75" customHeight="1">
      <c r="B211" s="324" t="s">
        <v>181</v>
      </c>
      <c r="BC211" s="325"/>
      <c r="BM211" s="324" t="s">
        <v>422</v>
      </c>
      <c r="DV211" s="325"/>
    </row>
    <row r="212" spans="2:126" s="324" customFormat="1" ht="9.75" customHeight="1">
      <c r="B212" s="324" t="s">
        <v>182</v>
      </c>
      <c r="BC212" s="325"/>
      <c r="BM212" s="324" t="s">
        <v>423</v>
      </c>
      <c r="DV212" s="325"/>
    </row>
    <row r="213" spans="2:126" s="324" customFormat="1" ht="9.75" customHeight="1">
      <c r="B213" s="324" t="s">
        <v>183</v>
      </c>
      <c r="BC213" s="325"/>
      <c r="BM213" s="324" t="s">
        <v>184</v>
      </c>
      <c r="DV213" s="325"/>
    </row>
    <row r="214" spans="2:126" s="324" customFormat="1" ht="9.75" customHeight="1">
      <c r="B214" s="324" t="s">
        <v>185</v>
      </c>
      <c r="BC214" s="325"/>
      <c r="BM214" s="324" t="s">
        <v>186</v>
      </c>
      <c r="DV214" s="325"/>
    </row>
    <row r="215" spans="2:126" s="324" customFormat="1" ht="9.75" customHeight="1">
      <c r="B215" s="324" t="s">
        <v>187</v>
      </c>
      <c r="BC215" s="325"/>
      <c r="BM215" s="324" t="s">
        <v>188</v>
      </c>
      <c r="DV215" s="325"/>
    </row>
    <row r="216" spans="2:126" s="324" customFormat="1" ht="9.75" customHeight="1">
      <c r="B216" s="324" t="s">
        <v>189</v>
      </c>
      <c r="BC216" s="325"/>
      <c r="BM216" s="324" t="s">
        <v>190</v>
      </c>
      <c r="DV216" s="325"/>
    </row>
    <row r="217" spans="2:126" s="324" customFormat="1" ht="9.75" customHeight="1">
      <c r="B217" s="324" t="s">
        <v>191</v>
      </c>
      <c r="BC217" s="325"/>
      <c r="BM217" s="324" t="s">
        <v>192</v>
      </c>
      <c r="DV217" s="325"/>
    </row>
    <row r="218" spans="2:126" s="324" customFormat="1" ht="9.75" customHeight="1">
      <c r="B218" s="324" t="s">
        <v>193</v>
      </c>
      <c r="BC218" s="325"/>
      <c r="BM218" s="324" t="s">
        <v>194</v>
      </c>
      <c r="DV218" s="325"/>
    </row>
    <row r="219" spans="2:126" s="324" customFormat="1" ht="9.75" customHeight="1">
      <c r="B219" s="324" t="s">
        <v>195</v>
      </c>
      <c r="BC219" s="325"/>
      <c r="BM219" s="324" t="s">
        <v>196</v>
      </c>
      <c r="DV219" s="325"/>
    </row>
    <row r="220" spans="2:126" s="324" customFormat="1" ht="9.75" customHeight="1">
      <c r="B220" s="324" t="s">
        <v>197</v>
      </c>
      <c r="BC220" s="325"/>
      <c r="BM220" s="324" t="s">
        <v>198</v>
      </c>
      <c r="DV220" s="325"/>
    </row>
    <row r="221" spans="2:126" s="324" customFormat="1" ht="9.75" customHeight="1">
      <c r="B221" s="324" t="s">
        <v>199</v>
      </c>
      <c r="BC221" s="325"/>
      <c r="BM221" s="324" t="s">
        <v>200</v>
      </c>
      <c r="DV221" s="325"/>
    </row>
    <row r="222" spans="2:126" s="324" customFormat="1" ht="9.75" customHeight="1">
      <c r="B222" s="324" t="s">
        <v>201</v>
      </c>
      <c r="BC222" s="325"/>
      <c r="BM222" s="324" t="s">
        <v>202</v>
      </c>
      <c r="DV222" s="325"/>
    </row>
    <row r="223" spans="2:126" s="324" customFormat="1" ht="9.75" customHeight="1">
      <c r="B223" s="324" t="s">
        <v>203</v>
      </c>
      <c r="BC223" s="325"/>
      <c r="BM223" s="324" t="s">
        <v>204</v>
      </c>
      <c r="DV223" s="325"/>
    </row>
    <row r="224" spans="2:126" s="324" customFormat="1" ht="9.75" customHeight="1">
      <c r="B224" s="324" t="s">
        <v>205</v>
      </c>
      <c r="BC224" s="325"/>
      <c r="BM224" s="324" t="s">
        <v>424</v>
      </c>
      <c r="DV224" s="325"/>
    </row>
    <row r="225" spans="2:126" s="324" customFormat="1" ht="9.75" customHeight="1">
      <c r="B225" s="324" t="s">
        <v>206</v>
      </c>
      <c r="BC225" s="325"/>
      <c r="BM225" s="324" t="s">
        <v>425</v>
      </c>
      <c r="DV225" s="325"/>
    </row>
    <row r="226" spans="2:126" s="324" customFormat="1" ht="9.75" customHeight="1">
      <c r="B226" s="324" t="s">
        <v>207</v>
      </c>
      <c r="BC226" s="325"/>
      <c r="BM226" s="324" t="s">
        <v>208</v>
      </c>
      <c r="DV226" s="325"/>
    </row>
    <row r="227" spans="2:126" s="324" customFormat="1" ht="9.75" customHeight="1">
      <c r="B227" s="324" t="s">
        <v>381</v>
      </c>
      <c r="BC227" s="325"/>
      <c r="BM227" s="324" t="s">
        <v>426</v>
      </c>
      <c r="DV227" s="325"/>
    </row>
    <row r="228" spans="2:126" s="324" customFormat="1" ht="9.75" customHeight="1">
      <c r="B228" s="324" t="s">
        <v>209</v>
      </c>
      <c r="BC228" s="325"/>
      <c r="BM228" s="324" t="s">
        <v>427</v>
      </c>
      <c r="DV228" s="325"/>
    </row>
    <row r="229" spans="2:126" s="324" customFormat="1" ht="9.75" customHeight="1">
      <c r="B229" s="324" t="s">
        <v>210</v>
      </c>
      <c r="BC229" s="325"/>
      <c r="BM229" s="324" t="s">
        <v>214</v>
      </c>
      <c r="DV229" s="325"/>
    </row>
    <row r="230" spans="2:126" s="324" customFormat="1" ht="9.75" customHeight="1">
      <c r="B230" s="324" t="s">
        <v>211</v>
      </c>
      <c r="BC230" s="325"/>
      <c r="BM230" s="324" t="s">
        <v>465</v>
      </c>
      <c r="DV230" s="325"/>
    </row>
    <row r="231" spans="2:126" s="324" customFormat="1" ht="9.75" customHeight="1">
      <c r="B231" s="324" t="s">
        <v>212</v>
      </c>
      <c r="BC231" s="325"/>
      <c r="BM231" s="324" t="s">
        <v>466</v>
      </c>
      <c r="DV231" s="325"/>
    </row>
    <row r="232" spans="2:126" s="324" customFormat="1" ht="9.75" customHeight="1">
      <c r="B232" s="324" t="s">
        <v>213</v>
      </c>
      <c r="BC232" s="325"/>
      <c r="BM232" s="324" t="s">
        <v>467</v>
      </c>
      <c r="DV232" s="325"/>
    </row>
    <row r="233" spans="2:126" s="324" customFormat="1" ht="9.75" customHeight="1">
      <c r="B233" s="324" t="s">
        <v>215</v>
      </c>
      <c r="BC233" s="325"/>
      <c r="BM233" s="324" t="s">
        <v>468</v>
      </c>
      <c r="DV233" s="325"/>
    </row>
    <row r="234" spans="2:126" s="324" customFormat="1" ht="9.75" customHeight="1">
      <c r="B234" s="324" t="s">
        <v>216</v>
      </c>
      <c r="BC234" s="325"/>
      <c r="BM234" s="328" t="s">
        <v>469</v>
      </c>
      <c r="DV234" s="325"/>
    </row>
    <row r="235" spans="2:126" s="324" customFormat="1" ht="9.75" customHeight="1">
      <c r="B235" s="324" t="s">
        <v>217</v>
      </c>
      <c r="BC235" s="325"/>
      <c r="BM235" s="328" t="s">
        <v>470</v>
      </c>
      <c r="DV235" s="325"/>
    </row>
    <row r="236" spans="2:126" s="324" customFormat="1" ht="9.75" customHeight="1">
      <c r="B236" s="324" t="s">
        <v>218</v>
      </c>
      <c r="BC236" s="325"/>
      <c r="BM236" s="324" t="s">
        <v>471</v>
      </c>
      <c r="DV236" s="325"/>
    </row>
    <row r="237" spans="2:126" s="324" customFormat="1" ht="9.75" customHeight="1">
      <c r="B237" s="324" t="s">
        <v>219</v>
      </c>
      <c r="BC237" s="325"/>
      <c r="BM237" s="328"/>
      <c r="DV237" s="325"/>
    </row>
    <row r="238" spans="2:126" s="324" customFormat="1" ht="9.75" customHeight="1">
      <c r="B238" s="324" t="s">
        <v>220</v>
      </c>
      <c r="BC238" s="325"/>
      <c r="BM238" s="328"/>
      <c r="BO238" s="328"/>
      <c r="BP238" s="328"/>
      <c r="BQ238" s="328"/>
      <c r="BR238" s="328"/>
      <c r="BS238" s="328"/>
      <c r="BT238" s="328"/>
      <c r="BU238" s="328"/>
      <c r="BV238" s="328"/>
      <c r="BW238" s="328"/>
      <c r="BX238" s="328"/>
      <c r="BY238" s="328"/>
      <c r="BZ238" s="328"/>
      <c r="CA238" s="328"/>
      <c r="CB238" s="328"/>
      <c r="CC238" s="328"/>
      <c r="CD238" s="328"/>
      <c r="CE238" s="328"/>
      <c r="CF238" s="328"/>
      <c r="CG238" s="328"/>
      <c r="CH238" s="328"/>
      <c r="CI238" s="328"/>
      <c r="CJ238" s="328"/>
      <c r="CK238" s="328"/>
      <c r="CL238" s="328"/>
      <c r="CM238" s="328"/>
      <c r="CN238" s="328"/>
      <c r="CO238" s="328"/>
      <c r="CP238" s="328"/>
      <c r="CQ238" s="328"/>
      <c r="CR238" s="328"/>
      <c r="CS238" s="328"/>
      <c r="CT238" s="328"/>
      <c r="CU238" s="328"/>
      <c r="CV238" s="328"/>
      <c r="CW238" s="328"/>
      <c r="CX238" s="328"/>
      <c r="CY238" s="328"/>
      <c r="CZ238" s="328"/>
      <c r="DA238" s="328"/>
      <c r="DB238" s="328"/>
      <c r="DC238" s="328"/>
      <c r="DD238" s="328"/>
      <c r="DE238" s="328"/>
      <c r="DF238" s="328"/>
      <c r="DG238" s="328"/>
      <c r="DH238" s="328"/>
      <c r="DI238" s="328"/>
      <c r="DJ238" s="328"/>
      <c r="DK238" s="328"/>
      <c r="DL238" s="328"/>
      <c r="DM238" s="328"/>
      <c r="DN238" s="328"/>
      <c r="DO238" s="328"/>
      <c r="DP238" s="328"/>
      <c r="DQ238" s="328"/>
      <c r="DR238" s="328"/>
      <c r="DS238" s="328"/>
      <c r="DT238" s="328"/>
      <c r="DV238" s="325"/>
    </row>
    <row r="239" spans="2:126" s="324" customFormat="1" ht="9.75" customHeight="1">
      <c r="B239" s="324" t="s">
        <v>85</v>
      </c>
      <c r="U239" s="326"/>
      <c r="AZ239" s="326"/>
      <c r="BO239" s="328"/>
      <c r="BP239" s="328"/>
      <c r="BQ239" s="328"/>
      <c r="BR239" s="328"/>
      <c r="BS239" s="328"/>
      <c r="BT239" s="328"/>
      <c r="BU239" s="328"/>
      <c r="BV239" s="328"/>
      <c r="BW239" s="328"/>
      <c r="BX239" s="328"/>
      <c r="BY239" s="328"/>
      <c r="BZ239" s="328"/>
      <c r="CA239" s="328"/>
      <c r="CB239" s="328"/>
      <c r="CC239" s="328"/>
      <c r="CD239" s="328"/>
      <c r="CE239" s="328"/>
      <c r="CF239" s="328"/>
      <c r="CG239" s="328"/>
      <c r="CH239" s="328"/>
      <c r="CI239" s="328"/>
      <c r="CJ239" s="328"/>
      <c r="CK239" s="328"/>
      <c r="CL239" s="328"/>
      <c r="CM239" s="328"/>
      <c r="CN239" s="328"/>
      <c r="CO239" s="328"/>
      <c r="CP239" s="328"/>
      <c r="CQ239" s="328"/>
      <c r="CR239" s="328"/>
      <c r="CS239" s="328"/>
      <c r="CT239" s="328"/>
      <c r="CU239" s="328"/>
      <c r="CV239" s="328"/>
      <c r="CW239" s="328"/>
      <c r="CX239" s="328"/>
      <c r="CY239" s="328"/>
      <c r="CZ239" s="328"/>
      <c r="DA239" s="328"/>
      <c r="DB239" s="328"/>
      <c r="DC239" s="328"/>
      <c r="DD239" s="328"/>
      <c r="DE239" s="328"/>
      <c r="DF239" s="328"/>
      <c r="DG239" s="328"/>
      <c r="DH239" s="328"/>
      <c r="DI239" s="328"/>
      <c r="DJ239" s="328"/>
      <c r="DK239" s="328"/>
      <c r="DL239" s="328"/>
      <c r="DM239" s="328"/>
      <c r="DN239" s="328"/>
      <c r="DO239" s="328"/>
      <c r="DP239" s="328"/>
      <c r="DV239" s="325"/>
    </row>
    <row r="240" spans="2:126" s="324" customFormat="1" ht="9.75" customHeight="1">
      <c r="B240" s="324" t="s">
        <v>86</v>
      </c>
      <c r="U240" s="326"/>
      <c r="AZ240" s="326"/>
      <c r="CQ240" s="324" t="s">
        <v>46</v>
      </c>
      <c r="DV240" s="325"/>
    </row>
    <row r="241" spans="2:126" s="324" customFormat="1" ht="9.75">
      <c r="BC241" s="325"/>
      <c r="DV241" s="325"/>
    </row>
    <row r="242" spans="2:126" s="321" customFormat="1" ht="9.75">
      <c r="B242" s="327"/>
      <c r="C242" s="327"/>
      <c r="D242" s="327"/>
      <c r="E242" s="327"/>
      <c r="F242" s="327"/>
      <c r="G242" s="327"/>
      <c r="H242" s="327"/>
      <c r="I242" s="327"/>
      <c r="J242" s="327"/>
      <c r="K242" s="327"/>
      <c r="L242" s="327"/>
      <c r="M242" s="327"/>
      <c r="N242" s="327"/>
      <c r="O242" s="327"/>
      <c r="P242" s="327"/>
      <c r="Q242" s="327"/>
      <c r="R242" s="327"/>
      <c r="S242" s="327"/>
      <c r="T242" s="327"/>
      <c r="U242" s="327"/>
      <c r="V242" s="327"/>
      <c r="W242" s="327"/>
      <c r="X242" s="327"/>
      <c r="Y242" s="327"/>
      <c r="Z242" s="327"/>
      <c r="AA242" s="327"/>
      <c r="AB242" s="327"/>
      <c r="AC242" s="327"/>
      <c r="AD242" s="327"/>
      <c r="AE242" s="327"/>
      <c r="AF242" s="327"/>
      <c r="AG242" s="327"/>
      <c r="AH242" s="327"/>
      <c r="AI242" s="327"/>
      <c r="AJ242" s="327"/>
      <c r="AK242" s="327"/>
      <c r="AL242" s="327"/>
      <c r="AM242" s="327"/>
      <c r="AN242" s="327"/>
      <c r="AO242" s="327"/>
      <c r="AP242" s="327"/>
      <c r="AQ242" s="327"/>
      <c r="AR242" s="327"/>
      <c r="AS242" s="327"/>
      <c r="AT242" s="327"/>
      <c r="AU242" s="327"/>
      <c r="AV242" s="327"/>
      <c r="AW242" s="327"/>
      <c r="AX242" s="327"/>
      <c r="AY242" s="327"/>
      <c r="AZ242" s="327"/>
      <c r="BA242" s="327"/>
      <c r="BB242" s="327"/>
      <c r="BC242" s="327"/>
      <c r="BD242" s="327"/>
      <c r="BE242" s="327"/>
      <c r="BF242" s="327"/>
      <c r="BG242" s="327"/>
      <c r="BH242" s="327"/>
      <c r="BI242" s="327"/>
      <c r="BJ242" s="327"/>
      <c r="BK242" s="327"/>
      <c r="BL242" s="327"/>
      <c r="BM242" s="327"/>
      <c r="BN242" s="327"/>
      <c r="BO242" s="327"/>
      <c r="BP242" s="327"/>
      <c r="BQ242" s="327"/>
      <c r="BR242" s="327"/>
      <c r="BS242" s="327"/>
      <c r="BT242" s="327"/>
      <c r="BU242" s="327"/>
      <c r="BV242" s="327"/>
      <c r="BW242" s="327"/>
      <c r="BX242" s="327"/>
      <c r="BY242" s="327"/>
      <c r="BZ242" s="327"/>
      <c r="CA242" s="327"/>
      <c r="CB242" s="327"/>
      <c r="CC242" s="327"/>
      <c r="CD242" s="327"/>
      <c r="CE242" s="327"/>
      <c r="CF242" s="327"/>
      <c r="CG242" s="327"/>
      <c r="CH242" s="327"/>
      <c r="CI242" s="327"/>
      <c r="CJ242" s="327"/>
      <c r="CK242" s="327"/>
      <c r="CL242" s="327"/>
      <c r="CM242" s="327"/>
      <c r="CN242" s="327"/>
      <c r="CO242" s="327"/>
      <c r="CP242" s="327"/>
      <c r="CQ242" s="327"/>
      <c r="CR242" s="327"/>
      <c r="CS242" s="327"/>
      <c r="CT242" s="327"/>
      <c r="CU242" s="327"/>
      <c r="CV242" s="327"/>
      <c r="CW242" s="327"/>
      <c r="CX242" s="327"/>
      <c r="CY242" s="327"/>
      <c r="CZ242" s="327"/>
      <c r="DA242" s="327"/>
      <c r="DB242" s="327"/>
      <c r="DC242" s="327"/>
      <c r="DD242" s="327"/>
      <c r="DE242" s="327"/>
      <c r="DF242" s="327"/>
      <c r="DG242" s="327"/>
      <c r="DH242" s="327"/>
      <c r="DI242" s="327"/>
      <c r="DJ242" s="327"/>
      <c r="DK242" s="327"/>
      <c r="DL242" s="327"/>
      <c r="DM242" s="327"/>
      <c r="DN242" s="327"/>
      <c r="DO242" s="327"/>
      <c r="DP242" s="327"/>
      <c r="DQ242" s="327"/>
      <c r="DR242" s="327"/>
      <c r="DS242" s="327"/>
      <c r="DT242" s="327"/>
      <c r="DV242" s="322"/>
    </row>
    <row r="243" spans="2:126" s="321" customFormat="1" ht="9.75" customHeight="1">
      <c r="B243" s="572" t="s">
        <v>404</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2"/>
      <c r="AL243" s="572"/>
      <c r="AM243" s="572"/>
      <c r="AN243" s="572"/>
      <c r="AO243" s="572"/>
      <c r="AP243" s="325"/>
      <c r="AQ243" s="572" t="s">
        <v>405</v>
      </c>
      <c r="AR243" s="572"/>
      <c r="AS243" s="572"/>
      <c r="AT243" s="572"/>
      <c r="AU243" s="572"/>
      <c r="AV243" s="572"/>
      <c r="AW243" s="572"/>
      <c r="AX243" s="572"/>
      <c r="AY243" s="572"/>
      <c r="AZ243" s="572"/>
      <c r="BA243" s="572"/>
      <c r="BB243" s="572"/>
      <c r="BC243" s="572"/>
      <c r="BD243" s="572"/>
      <c r="BE243" s="572"/>
      <c r="BF243" s="572"/>
      <c r="BG243" s="572"/>
      <c r="BH243" s="572"/>
      <c r="BI243" s="572"/>
      <c r="BJ243" s="572"/>
      <c r="BK243" s="572"/>
      <c r="BL243" s="572"/>
      <c r="BM243" s="572"/>
      <c r="BN243" s="572"/>
      <c r="BO243" s="572"/>
      <c r="BP243" s="572"/>
      <c r="BQ243" s="572"/>
      <c r="BR243" s="572"/>
      <c r="BS243" s="572"/>
      <c r="BT243" s="572"/>
      <c r="BU243" s="572"/>
      <c r="BV243" s="572"/>
      <c r="BW243" s="572"/>
      <c r="BX243" s="572"/>
      <c r="BY243" s="572"/>
      <c r="BZ243" s="572"/>
      <c r="CA243" s="572"/>
      <c r="CB243" s="572"/>
      <c r="CC243" s="572"/>
      <c r="CD243" s="572"/>
      <c r="CE243" s="572"/>
      <c r="CF243" s="325"/>
      <c r="CG243" s="572" t="s">
        <v>382</v>
      </c>
      <c r="CH243" s="572"/>
      <c r="CI243" s="572"/>
      <c r="CJ243" s="572"/>
      <c r="CK243" s="572"/>
      <c r="CL243" s="572"/>
      <c r="CM243" s="572"/>
      <c r="CN243" s="572"/>
      <c r="CO243" s="572"/>
      <c r="CP243" s="572"/>
      <c r="CQ243" s="572"/>
      <c r="CR243" s="572"/>
      <c r="CS243" s="572"/>
      <c r="CT243" s="572"/>
      <c r="CU243" s="572"/>
      <c r="CV243" s="572"/>
      <c r="CW243" s="572"/>
      <c r="CX243" s="572"/>
      <c r="CY243" s="572"/>
      <c r="CZ243" s="572"/>
      <c r="DA243" s="572"/>
      <c r="DB243" s="572"/>
      <c r="DC243" s="572"/>
      <c r="DD243" s="572"/>
      <c r="DE243" s="572"/>
      <c r="DF243" s="572"/>
      <c r="DG243" s="572"/>
      <c r="DH243" s="572"/>
      <c r="DI243" s="572"/>
      <c r="DJ243" s="572"/>
      <c r="DK243" s="572"/>
      <c r="DL243" s="572"/>
      <c r="DM243" s="572"/>
      <c r="DN243" s="572"/>
      <c r="DO243" s="572"/>
      <c r="DP243" s="572"/>
      <c r="DQ243" s="572"/>
      <c r="DR243" s="572"/>
      <c r="DS243" s="572"/>
      <c r="DT243" s="572"/>
      <c r="DV243" s="322"/>
    </row>
    <row r="244" spans="2:126" s="321" customFormat="1" ht="9.75">
      <c r="B244" s="572"/>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2"/>
      <c r="AL244" s="572"/>
      <c r="AM244" s="572"/>
      <c r="AN244" s="572"/>
      <c r="AO244" s="572"/>
      <c r="AP244" s="325"/>
      <c r="AQ244" s="572"/>
      <c r="AR244" s="572"/>
      <c r="AS244" s="572"/>
      <c r="AT244" s="572"/>
      <c r="AU244" s="572"/>
      <c r="AV244" s="572"/>
      <c r="AW244" s="572"/>
      <c r="AX244" s="572"/>
      <c r="AY244" s="572"/>
      <c r="AZ244" s="572"/>
      <c r="BA244" s="572"/>
      <c r="BB244" s="572"/>
      <c r="BC244" s="572"/>
      <c r="BD244" s="572"/>
      <c r="BE244" s="572"/>
      <c r="BF244" s="572"/>
      <c r="BG244" s="572"/>
      <c r="BH244" s="572"/>
      <c r="BI244" s="572"/>
      <c r="BJ244" s="572"/>
      <c r="BK244" s="572"/>
      <c r="BL244" s="572"/>
      <c r="BM244" s="572"/>
      <c r="BN244" s="572"/>
      <c r="BO244" s="572"/>
      <c r="BP244" s="572"/>
      <c r="BQ244" s="572"/>
      <c r="BR244" s="572"/>
      <c r="BS244" s="572"/>
      <c r="BT244" s="572"/>
      <c r="BU244" s="572"/>
      <c r="BV244" s="572"/>
      <c r="BW244" s="572"/>
      <c r="BX244" s="572"/>
      <c r="BY244" s="572"/>
      <c r="BZ244" s="572"/>
      <c r="CA244" s="572"/>
      <c r="CB244" s="572"/>
      <c r="CC244" s="572"/>
      <c r="CD244" s="572"/>
      <c r="CE244" s="572"/>
      <c r="CF244" s="465"/>
      <c r="CG244" s="572"/>
      <c r="CH244" s="572"/>
      <c r="CI244" s="572"/>
      <c r="CJ244" s="572"/>
      <c r="CK244" s="572"/>
      <c r="CL244" s="572"/>
      <c r="CM244" s="572"/>
      <c r="CN244" s="572"/>
      <c r="CO244" s="572"/>
      <c r="CP244" s="572"/>
      <c r="CQ244" s="572"/>
      <c r="CR244" s="572"/>
      <c r="CS244" s="572"/>
      <c r="CT244" s="572"/>
      <c r="CU244" s="572"/>
      <c r="CV244" s="572"/>
      <c r="CW244" s="572"/>
      <c r="CX244" s="572"/>
      <c r="CY244" s="572"/>
      <c r="CZ244" s="572"/>
      <c r="DA244" s="572"/>
      <c r="DB244" s="572"/>
      <c r="DC244" s="572"/>
      <c r="DD244" s="572"/>
      <c r="DE244" s="572"/>
      <c r="DF244" s="572"/>
      <c r="DG244" s="572"/>
      <c r="DH244" s="572"/>
      <c r="DI244" s="572"/>
      <c r="DJ244" s="572"/>
      <c r="DK244" s="572"/>
      <c r="DL244" s="572"/>
      <c r="DM244" s="572"/>
      <c r="DN244" s="572"/>
      <c r="DO244" s="572"/>
      <c r="DP244" s="572"/>
      <c r="DQ244" s="572"/>
      <c r="DR244" s="572"/>
      <c r="DS244" s="572"/>
      <c r="DT244" s="572"/>
      <c r="DV244" s="322"/>
    </row>
    <row r="245" spans="2:126" s="321" customFormat="1" ht="9.75">
      <c r="B245" s="572"/>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2"/>
      <c r="AL245" s="572"/>
      <c r="AM245" s="572"/>
      <c r="AN245" s="572"/>
      <c r="AO245" s="572"/>
      <c r="AP245" s="325"/>
      <c r="AQ245" s="572"/>
      <c r="AR245" s="572"/>
      <c r="AS245" s="572"/>
      <c r="AT245" s="572"/>
      <c r="AU245" s="572"/>
      <c r="AV245" s="572"/>
      <c r="AW245" s="572"/>
      <c r="AX245" s="572"/>
      <c r="AY245" s="572"/>
      <c r="AZ245" s="572"/>
      <c r="BA245" s="572"/>
      <c r="BB245" s="572"/>
      <c r="BC245" s="572"/>
      <c r="BD245" s="572"/>
      <c r="BE245" s="572"/>
      <c r="BF245" s="572"/>
      <c r="BG245" s="572"/>
      <c r="BH245" s="572"/>
      <c r="BI245" s="572"/>
      <c r="BJ245" s="572"/>
      <c r="BK245" s="572"/>
      <c r="BL245" s="572"/>
      <c r="BM245" s="572"/>
      <c r="BN245" s="572"/>
      <c r="BO245" s="572"/>
      <c r="BP245" s="572"/>
      <c r="BQ245" s="572"/>
      <c r="BR245" s="572"/>
      <c r="BS245" s="572"/>
      <c r="BT245" s="572"/>
      <c r="BU245" s="572"/>
      <c r="BV245" s="572"/>
      <c r="BW245" s="572"/>
      <c r="BX245" s="572"/>
      <c r="BY245" s="572"/>
      <c r="BZ245" s="572"/>
      <c r="CA245" s="572"/>
      <c r="CB245" s="572"/>
      <c r="CC245" s="572"/>
      <c r="CD245" s="572"/>
      <c r="CE245" s="572"/>
      <c r="CF245" s="465"/>
      <c r="CG245" s="572"/>
      <c r="CH245" s="572"/>
      <c r="CI245" s="572"/>
      <c r="CJ245" s="572"/>
      <c r="CK245" s="572"/>
      <c r="CL245" s="572"/>
      <c r="CM245" s="572"/>
      <c r="CN245" s="572"/>
      <c r="CO245" s="572"/>
      <c r="CP245" s="572"/>
      <c r="CQ245" s="572"/>
      <c r="CR245" s="572"/>
      <c r="CS245" s="572"/>
      <c r="CT245" s="572"/>
      <c r="CU245" s="572"/>
      <c r="CV245" s="572"/>
      <c r="CW245" s="572"/>
      <c r="CX245" s="572"/>
      <c r="CY245" s="572"/>
      <c r="CZ245" s="572"/>
      <c r="DA245" s="572"/>
      <c r="DB245" s="572"/>
      <c r="DC245" s="572"/>
      <c r="DD245" s="572"/>
      <c r="DE245" s="572"/>
      <c r="DF245" s="572"/>
      <c r="DG245" s="572"/>
      <c r="DH245" s="572"/>
      <c r="DI245" s="572"/>
      <c r="DJ245" s="572"/>
      <c r="DK245" s="572"/>
      <c r="DL245" s="572"/>
      <c r="DM245" s="572"/>
      <c r="DN245" s="572"/>
      <c r="DO245" s="572"/>
      <c r="DP245" s="572"/>
      <c r="DQ245" s="572"/>
      <c r="DR245" s="572"/>
      <c r="DS245" s="572"/>
      <c r="DT245" s="572"/>
      <c r="DV245" s="322"/>
    </row>
    <row r="246" spans="2:126" s="321" customFormat="1" ht="9.75">
      <c r="B246" s="572"/>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2"/>
      <c r="AL246" s="572"/>
      <c r="AM246" s="572"/>
      <c r="AN246" s="572"/>
      <c r="AO246" s="572"/>
      <c r="AP246" s="325"/>
      <c r="AQ246" s="572"/>
      <c r="AR246" s="572"/>
      <c r="AS246" s="572"/>
      <c r="AT246" s="572"/>
      <c r="AU246" s="572"/>
      <c r="AV246" s="572"/>
      <c r="AW246" s="572"/>
      <c r="AX246" s="572"/>
      <c r="AY246" s="572"/>
      <c r="AZ246" s="572"/>
      <c r="BA246" s="572"/>
      <c r="BB246" s="572"/>
      <c r="BC246" s="572"/>
      <c r="BD246" s="572"/>
      <c r="BE246" s="572"/>
      <c r="BF246" s="572"/>
      <c r="BG246" s="572"/>
      <c r="BH246" s="572"/>
      <c r="BI246" s="572"/>
      <c r="BJ246" s="572"/>
      <c r="BK246" s="572"/>
      <c r="BL246" s="572"/>
      <c r="BM246" s="572"/>
      <c r="BN246" s="572"/>
      <c r="BO246" s="572"/>
      <c r="BP246" s="572"/>
      <c r="BQ246" s="572"/>
      <c r="BR246" s="572"/>
      <c r="BS246" s="572"/>
      <c r="BT246" s="572"/>
      <c r="BU246" s="572"/>
      <c r="BV246" s="572"/>
      <c r="BW246" s="572"/>
      <c r="BX246" s="572"/>
      <c r="BY246" s="572"/>
      <c r="BZ246" s="572"/>
      <c r="CA246" s="572"/>
      <c r="CB246" s="572"/>
      <c r="CC246" s="572"/>
      <c r="CD246" s="572"/>
      <c r="CE246" s="572"/>
      <c r="CF246" s="465"/>
      <c r="CG246" s="572"/>
      <c r="CH246" s="572"/>
      <c r="CI246" s="572"/>
      <c r="CJ246" s="572"/>
      <c r="CK246" s="572"/>
      <c r="CL246" s="572"/>
      <c r="CM246" s="572"/>
      <c r="CN246" s="572"/>
      <c r="CO246" s="572"/>
      <c r="CP246" s="572"/>
      <c r="CQ246" s="572"/>
      <c r="CR246" s="572"/>
      <c r="CS246" s="572"/>
      <c r="CT246" s="572"/>
      <c r="CU246" s="572"/>
      <c r="CV246" s="572"/>
      <c r="CW246" s="572"/>
      <c r="CX246" s="572"/>
      <c r="CY246" s="572"/>
      <c r="CZ246" s="572"/>
      <c r="DA246" s="572"/>
      <c r="DB246" s="572"/>
      <c r="DC246" s="572"/>
      <c r="DD246" s="572"/>
      <c r="DE246" s="572"/>
      <c r="DF246" s="572"/>
      <c r="DG246" s="572"/>
      <c r="DH246" s="572"/>
      <c r="DI246" s="572"/>
      <c r="DJ246" s="572"/>
      <c r="DK246" s="572"/>
      <c r="DL246" s="572"/>
      <c r="DM246" s="572"/>
      <c r="DN246" s="572"/>
      <c r="DO246" s="572"/>
      <c r="DP246" s="572"/>
      <c r="DQ246" s="572"/>
      <c r="DR246" s="572"/>
      <c r="DS246" s="572"/>
      <c r="DT246" s="572"/>
      <c r="DV246" s="322"/>
    </row>
    <row r="247" spans="2:126" s="321" customFormat="1" ht="9.75">
      <c r="B247" s="572"/>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2"/>
      <c r="AL247" s="572"/>
      <c r="AM247" s="572"/>
      <c r="AN247" s="572"/>
      <c r="AO247" s="572"/>
      <c r="AP247" s="325"/>
      <c r="AQ247" s="572"/>
      <c r="AR247" s="572"/>
      <c r="AS247" s="572"/>
      <c r="AT247" s="572"/>
      <c r="AU247" s="572"/>
      <c r="AV247" s="572"/>
      <c r="AW247" s="572"/>
      <c r="AX247" s="572"/>
      <c r="AY247" s="572"/>
      <c r="AZ247" s="572"/>
      <c r="BA247" s="572"/>
      <c r="BB247" s="572"/>
      <c r="BC247" s="572"/>
      <c r="BD247" s="572"/>
      <c r="BE247" s="572"/>
      <c r="BF247" s="572"/>
      <c r="BG247" s="572"/>
      <c r="BH247" s="572"/>
      <c r="BI247" s="572"/>
      <c r="BJ247" s="572"/>
      <c r="BK247" s="572"/>
      <c r="BL247" s="572"/>
      <c r="BM247" s="572"/>
      <c r="BN247" s="572"/>
      <c r="BO247" s="572"/>
      <c r="BP247" s="572"/>
      <c r="BQ247" s="572"/>
      <c r="BR247" s="572"/>
      <c r="BS247" s="572"/>
      <c r="BT247" s="572"/>
      <c r="BU247" s="572"/>
      <c r="BV247" s="572"/>
      <c r="BW247" s="572"/>
      <c r="BX247" s="572"/>
      <c r="BY247" s="572"/>
      <c r="BZ247" s="572"/>
      <c r="CA247" s="572"/>
      <c r="CB247" s="572"/>
      <c r="CC247" s="572"/>
      <c r="CD247" s="572"/>
      <c r="CE247" s="572"/>
      <c r="CF247" s="465"/>
      <c r="CG247" s="572"/>
      <c r="CH247" s="572"/>
      <c r="CI247" s="572"/>
      <c r="CJ247" s="572"/>
      <c r="CK247" s="572"/>
      <c r="CL247" s="572"/>
      <c r="CM247" s="572"/>
      <c r="CN247" s="572"/>
      <c r="CO247" s="572"/>
      <c r="CP247" s="572"/>
      <c r="CQ247" s="572"/>
      <c r="CR247" s="572"/>
      <c r="CS247" s="572"/>
      <c r="CT247" s="572"/>
      <c r="CU247" s="572"/>
      <c r="CV247" s="572"/>
      <c r="CW247" s="572"/>
      <c r="CX247" s="572"/>
      <c r="CY247" s="572"/>
      <c r="CZ247" s="572"/>
      <c r="DA247" s="572"/>
      <c r="DB247" s="572"/>
      <c r="DC247" s="572"/>
      <c r="DD247" s="572"/>
      <c r="DE247" s="572"/>
      <c r="DF247" s="572"/>
      <c r="DG247" s="572"/>
      <c r="DH247" s="572"/>
      <c r="DI247" s="572"/>
      <c r="DJ247" s="572"/>
      <c r="DK247" s="572"/>
      <c r="DL247" s="572"/>
      <c r="DM247" s="572"/>
      <c r="DN247" s="572"/>
      <c r="DO247" s="572"/>
      <c r="DP247" s="572"/>
      <c r="DQ247" s="572"/>
      <c r="DR247" s="572"/>
      <c r="DS247" s="572"/>
      <c r="DT247" s="572"/>
      <c r="DV247" s="322"/>
    </row>
    <row r="248" spans="2:126" s="321" customFormat="1" ht="9.75">
      <c r="B248" s="572"/>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2"/>
      <c r="AL248" s="572"/>
      <c r="AM248" s="572"/>
      <c r="AN248" s="572"/>
      <c r="AO248" s="572"/>
      <c r="AP248" s="325"/>
      <c r="AQ248" s="572"/>
      <c r="AR248" s="572"/>
      <c r="AS248" s="572"/>
      <c r="AT248" s="572"/>
      <c r="AU248" s="572"/>
      <c r="AV248" s="572"/>
      <c r="AW248" s="572"/>
      <c r="AX248" s="572"/>
      <c r="AY248" s="572"/>
      <c r="AZ248" s="572"/>
      <c r="BA248" s="572"/>
      <c r="BB248" s="572"/>
      <c r="BC248" s="572"/>
      <c r="BD248" s="572"/>
      <c r="BE248" s="572"/>
      <c r="BF248" s="572"/>
      <c r="BG248" s="572"/>
      <c r="BH248" s="572"/>
      <c r="BI248" s="572"/>
      <c r="BJ248" s="572"/>
      <c r="BK248" s="572"/>
      <c r="BL248" s="572"/>
      <c r="BM248" s="572"/>
      <c r="BN248" s="572"/>
      <c r="BO248" s="572"/>
      <c r="BP248" s="572"/>
      <c r="BQ248" s="572"/>
      <c r="BR248" s="572"/>
      <c r="BS248" s="572"/>
      <c r="BT248" s="572"/>
      <c r="BU248" s="572"/>
      <c r="BV248" s="572"/>
      <c r="BW248" s="572"/>
      <c r="BX248" s="572"/>
      <c r="BY248" s="572"/>
      <c r="BZ248" s="572"/>
      <c r="CA248" s="572"/>
      <c r="CB248" s="572"/>
      <c r="CC248" s="572"/>
      <c r="CD248" s="572"/>
      <c r="CE248" s="572"/>
      <c r="CF248" s="465"/>
      <c r="CG248" s="572"/>
      <c r="CH248" s="572"/>
      <c r="CI248" s="572"/>
      <c r="CJ248" s="572"/>
      <c r="CK248" s="572"/>
      <c r="CL248" s="572"/>
      <c r="CM248" s="572"/>
      <c r="CN248" s="572"/>
      <c r="CO248" s="572"/>
      <c r="CP248" s="572"/>
      <c r="CQ248" s="572"/>
      <c r="CR248" s="572"/>
      <c r="CS248" s="572"/>
      <c r="CT248" s="572"/>
      <c r="CU248" s="572"/>
      <c r="CV248" s="572"/>
      <c r="CW248" s="572"/>
      <c r="CX248" s="572"/>
      <c r="CY248" s="572"/>
      <c r="CZ248" s="572"/>
      <c r="DA248" s="572"/>
      <c r="DB248" s="572"/>
      <c r="DC248" s="572"/>
      <c r="DD248" s="572"/>
      <c r="DE248" s="572"/>
      <c r="DF248" s="572"/>
      <c r="DG248" s="572"/>
      <c r="DH248" s="572"/>
      <c r="DI248" s="572"/>
      <c r="DJ248" s="572"/>
      <c r="DK248" s="572"/>
      <c r="DL248" s="572"/>
      <c r="DM248" s="572"/>
      <c r="DN248" s="572"/>
      <c r="DO248" s="572"/>
      <c r="DP248" s="572"/>
      <c r="DQ248" s="572"/>
      <c r="DR248" s="572"/>
      <c r="DS248" s="572"/>
      <c r="DT248" s="572"/>
      <c r="DV248" s="322"/>
    </row>
    <row r="249" spans="2:126" s="321" customFormat="1" ht="9.75">
      <c r="B249" s="572"/>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2"/>
      <c r="AL249" s="572"/>
      <c r="AM249" s="572"/>
      <c r="AN249" s="572"/>
      <c r="AO249" s="572"/>
      <c r="AP249" s="325"/>
      <c r="AQ249" s="572"/>
      <c r="AR249" s="572"/>
      <c r="AS249" s="572"/>
      <c r="AT249" s="572"/>
      <c r="AU249" s="572"/>
      <c r="AV249" s="572"/>
      <c r="AW249" s="572"/>
      <c r="AX249" s="572"/>
      <c r="AY249" s="572"/>
      <c r="AZ249" s="572"/>
      <c r="BA249" s="572"/>
      <c r="BB249" s="572"/>
      <c r="BC249" s="572"/>
      <c r="BD249" s="572"/>
      <c r="BE249" s="572"/>
      <c r="BF249" s="572"/>
      <c r="BG249" s="572"/>
      <c r="BH249" s="572"/>
      <c r="BI249" s="572"/>
      <c r="BJ249" s="572"/>
      <c r="BK249" s="572"/>
      <c r="BL249" s="572"/>
      <c r="BM249" s="572"/>
      <c r="BN249" s="572"/>
      <c r="BO249" s="572"/>
      <c r="BP249" s="572"/>
      <c r="BQ249" s="572"/>
      <c r="BR249" s="572"/>
      <c r="BS249" s="572"/>
      <c r="BT249" s="572"/>
      <c r="BU249" s="572"/>
      <c r="BV249" s="572"/>
      <c r="BW249" s="572"/>
      <c r="BX249" s="572"/>
      <c r="BY249" s="572"/>
      <c r="BZ249" s="572"/>
      <c r="CA249" s="572"/>
      <c r="CB249" s="572"/>
      <c r="CC249" s="572"/>
      <c r="CD249" s="572"/>
      <c r="CE249" s="572"/>
      <c r="CF249" s="465"/>
      <c r="CG249" s="572"/>
      <c r="CH249" s="572"/>
      <c r="CI249" s="572"/>
      <c r="CJ249" s="572"/>
      <c r="CK249" s="572"/>
      <c r="CL249" s="572"/>
      <c r="CM249" s="572"/>
      <c r="CN249" s="572"/>
      <c r="CO249" s="572"/>
      <c r="CP249" s="572"/>
      <c r="CQ249" s="572"/>
      <c r="CR249" s="572"/>
      <c r="CS249" s="572"/>
      <c r="CT249" s="572"/>
      <c r="CU249" s="572"/>
      <c r="CV249" s="572"/>
      <c r="CW249" s="572"/>
      <c r="CX249" s="572"/>
      <c r="CY249" s="572"/>
      <c r="CZ249" s="572"/>
      <c r="DA249" s="572"/>
      <c r="DB249" s="572"/>
      <c r="DC249" s="572"/>
      <c r="DD249" s="572"/>
      <c r="DE249" s="572"/>
      <c r="DF249" s="572"/>
      <c r="DG249" s="572"/>
      <c r="DH249" s="572"/>
      <c r="DI249" s="572"/>
      <c r="DJ249" s="572"/>
      <c r="DK249" s="572"/>
      <c r="DL249" s="572"/>
      <c r="DM249" s="572"/>
      <c r="DN249" s="572"/>
      <c r="DO249" s="572"/>
      <c r="DP249" s="572"/>
      <c r="DQ249" s="572"/>
      <c r="DR249" s="572"/>
      <c r="DS249" s="572"/>
      <c r="DT249" s="572"/>
      <c r="DV249" s="322"/>
    </row>
    <row r="250" spans="2:126" s="321" customFormat="1" ht="9.75">
      <c r="B250" s="572"/>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2"/>
      <c r="AL250" s="572"/>
      <c r="AM250" s="572"/>
      <c r="AN250" s="572"/>
      <c r="AO250" s="572"/>
      <c r="AP250" s="325"/>
      <c r="AQ250" s="572"/>
      <c r="AR250" s="572"/>
      <c r="AS250" s="572"/>
      <c r="AT250" s="572"/>
      <c r="AU250" s="572"/>
      <c r="AV250" s="572"/>
      <c r="AW250" s="572"/>
      <c r="AX250" s="572"/>
      <c r="AY250" s="572"/>
      <c r="AZ250" s="572"/>
      <c r="BA250" s="572"/>
      <c r="BB250" s="572"/>
      <c r="BC250" s="572"/>
      <c r="BD250" s="572"/>
      <c r="BE250" s="572"/>
      <c r="BF250" s="572"/>
      <c r="BG250" s="572"/>
      <c r="BH250" s="572"/>
      <c r="BI250" s="572"/>
      <c r="BJ250" s="572"/>
      <c r="BK250" s="572"/>
      <c r="BL250" s="572"/>
      <c r="BM250" s="572"/>
      <c r="BN250" s="572"/>
      <c r="BO250" s="572"/>
      <c r="BP250" s="572"/>
      <c r="BQ250" s="572"/>
      <c r="BR250" s="572"/>
      <c r="BS250" s="572"/>
      <c r="BT250" s="572"/>
      <c r="BU250" s="572"/>
      <c r="BV250" s="572"/>
      <c r="BW250" s="572"/>
      <c r="BX250" s="572"/>
      <c r="BY250" s="572"/>
      <c r="BZ250" s="572"/>
      <c r="CA250" s="572"/>
      <c r="CB250" s="572"/>
      <c r="CC250" s="572"/>
      <c r="CD250" s="572"/>
      <c r="CE250" s="572"/>
      <c r="CF250" s="465"/>
      <c r="CG250" s="572"/>
      <c r="CH250" s="572"/>
      <c r="CI250" s="572"/>
      <c r="CJ250" s="572"/>
      <c r="CK250" s="572"/>
      <c r="CL250" s="572"/>
      <c r="CM250" s="572"/>
      <c r="CN250" s="572"/>
      <c r="CO250" s="572"/>
      <c r="CP250" s="572"/>
      <c r="CQ250" s="572"/>
      <c r="CR250" s="572"/>
      <c r="CS250" s="572"/>
      <c r="CT250" s="572"/>
      <c r="CU250" s="572"/>
      <c r="CV250" s="572"/>
      <c r="CW250" s="572"/>
      <c r="CX250" s="572"/>
      <c r="CY250" s="572"/>
      <c r="CZ250" s="572"/>
      <c r="DA250" s="572"/>
      <c r="DB250" s="572"/>
      <c r="DC250" s="572"/>
      <c r="DD250" s="572"/>
      <c r="DE250" s="572"/>
      <c r="DF250" s="572"/>
      <c r="DG250" s="572"/>
      <c r="DH250" s="572"/>
      <c r="DI250" s="572"/>
      <c r="DJ250" s="572"/>
      <c r="DK250" s="572"/>
      <c r="DL250" s="572"/>
      <c r="DM250" s="572"/>
      <c r="DN250" s="572"/>
      <c r="DO250" s="572"/>
      <c r="DP250" s="572"/>
      <c r="DQ250" s="572"/>
      <c r="DR250" s="572"/>
      <c r="DS250" s="572"/>
      <c r="DT250" s="572"/>
      <c r="DV250" s="322"/>
    </row>
    <row r="251" spans="2:126" s="321" customFormat="1" ht="9.75">
      <c r="B251" s="572"/>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2"/>
      <c r="AL251" s="572"/>
      <c r="AM251" s="572"/>
      <c r="AN251" s="572"/>
      <c r="AO251" s="572"/>
      <c r="AP251" s="325"/>
      <c r="AQ251" s="572"/>
      <c r="AR251" s="572"/>
      <c r="AS251" s="572"/>
      <c r="AT251" s="572"/>
      <c r="AU251" s="572"/>
      <c r="AV251" s="572"/>
      <c r="AW251" s="572"/>
      <c r="AX251" s="572"/>
      <c r="AY251" s="572"/>
      <c r="AZ251" s="572"/>
      <c r="BA251" s="572"/>
      <c r="BB251" s="572"/>
      <c r="BC251" s="572"/>
      <c r="BD251" s="572"/>
      <c r="BE251" s="572"/>
      <c r="BF251" s="572"/>
      <c r="BG251" s="572"/>
      <c r="BH251" s="572"/>
      <c r="BI251" s="572"/>
      <c r="BJ251" s="572"/>
      <c r="BK251" s="572"/>
      <c r="BL251" s="572"/>
      <c r="BM251" s="572"/>
      <c r="BN251" s="572"/>
      <c r="BO251" s="572"/>
      <c r="BP251" s="572"/>
      <c r="BQ251" s="572"/>
      <c r="BR251" s="572"/>
      <c r="BS251" s="572"/>
      <c r="BT251" s="572"/>
      <c r="BU251" s="572"/>
      <c r="BV251" s="572"/>
      <c r="BW251" s="572"/>
      <c r="BX251" s="572"/>
      <c r="BY251" s="572"/>
      <c r="BZ251" s="572"/>
      <c r="CA251" s="572"/>
      <c r="CB251" s="572"/>
      <c r="CC251" s="572"/>
      <c r="CD251" s="572"/>
      <c r="CE251" s="572"/>
      <c r="CF251" s="465"/>
      <c r="CG251" s="572"/>
      <c r="CH251" s="572"/>
      <c r="CI251" s="572"/>
      <c r="CJ251" s="572"/>
      <c r="CK251" s="572"/>
      <c r="CL251" s="572"/>
      <c r="CM251" s="572"/>
      <c r="CN251" s="572"/>
      <c r="CO251" s="572"/>
      <c r="CP251" s="572"/>
      <c r="CQ251" s="572"/>
      <c r="CR251" s="572"/>
      <c r="CS251" s="572"/>
      <c r="CT251" s="572"/>
      <c r="CU251" s="572"/>
      <c r="CV251" s="572"/>
      <c r="CW251" s="572"/>
      <c r="CX251" s="572"/>
      <c r="CY251" s="572"/>
      <c r="CZ251" s="572"/>
      <c r="DA251" s="572"/>
      <c r="DB251" s="572"/>
      <c r="DC251" s="572"/>
      <c r="DD251" s="572"/>
      <c r="DE251" s="572"/>
      <c r="DF251" s="572"/>
      <c r="DG251" s="572"/>
      <c r="DH251" s="572"/>
      <c r="DI251" s="572"/>
      <c r="DJ251" s="572"/>
      <c r="DK251" s="572"/>
      <c r="DL251" s="572"/>
      <c r="DM251" s="572"/>
      <c r="DN251" s="572"/>
      <c r="DO251" s="572"/>
      <c r="DP251" s="572"/>
      <c r="DQ251" s="572"/>
      <c r="DR251" s="572"/>
      <c r="DS251" s="572"/>
      <c r="DT251" s="572"/>
      <c r="DV251" s="322"/>
    </row>
    <row r="252" spans="2:126" s="321" customFormat="1" ht="9.75">
      <c r="B252" s="572"/>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2"/>
      <c r="AL252" s="572"/>
      <c r="AM252" s="572"/>
      <c r="AN252" s="572"/>
      <c r="AO252" s="572"/>
      <c r="AP252" s="325"/>
      <c r="AQ252" s="572"/>
      <c r="AR252" s="572"/>
      <c r="AS252" s="572"/>
      <c r="AT252" s="572"/>
      <c r="AU252" s="572"/>
      <c r="AV252" s="572"/>
      <c r="AW252" s="572"/>
      <c r="AX252" s="572"/>
      <c r="AY252" s="572"/>
      <c r="AZ252" s="572"/>
      <c r="BA252" s="572"/>
      <c r="BB252" s="572"/>
      <c r="BC252" s="572"/>
      <c r="BD252" s="572"/>
      <c r="BE252" s="572"/>
      <c r="BF252" s="572"/>
      <c r="BG252" s="572"/>
      <c r="BH252" s="572"/>
      <c r="BI252" s="572"/>
      <c r="BJ252" s="572"/>
      <c r="BK252" s="572"/>
      <c r="BL252" s="572"/>
      <c r="BM252" s="572"/>
      <c r="BN252" s="572"/>
      <c r="BO252" s="572"/>
      <c r="BP252" s="572"/>
      <c r="BQ252" s="572"/>
      <c r="BR252" s="572"/>
      <c r="BS252" s="572"/>
      <c r="BT252" s="572"/>
      <c r="BU252" s="572"/>
      <c r="BV252" s="572"/>
      <c r="BW252" s="572"/>
      <c r="BX252" s="572"/>
      <c r="BY252" s="572"/>
      <c r="BZ252" s="572"/>
      <c r="CA252" s="572"/>
      <c r="CB252" s="572"/>
      <c r="CC252" s="572"/>
      <c r="CD252" s="572"/>
      <c r="CE252" s="572"/>
      <c r="CF252" s="465"/>
      <c r="CG252" s="572"/>
      <c r="CH252" s="572"/>
      <c r="CI252" s="572"/>
      <c r="CJ252" s="572"/>
      <c r="CK252" s="572"/>
      <c r="CL252" s="572"/>
      <c r="CM252" s="572"/>
      <c r="CN252" s="572"/>
      <c r="CO252" s="572"/>
      <c r="CP252" s="572"/>
      <c r="CQ252" s="572"/>
      <c r="CR252" s="572"/>
      <c r="CS252" s="572"/>
      <c r="CT252" s="572"/>
      <c r="CU252" s="572"/>
      <c r="CV252" s="572"/>
      <c r="CW252" s="572"/>
      <c r="CX252" s="572"/>
      <c r="CY252" s="572"/>
      <c r="CZ252" s="572"/>
      <c r="DA252" s="572"/>
      <c r="DB252" s="572"/>
      <c r="DC252" s="572"/>
      <c r="DD252" s="572"/>
      <c r="DE252" s="572"/>
      <c r="DF252" s="572"/>
      <c r="DG252" s="572"/>
      <c r="DH252" s="572"/>
      <c r="DI252" s="572"/>
      <c r="DJ252" s="572"/>
      <c r="DK252" s="572"/>
      <c r="DL252" s="572"/>
      <c r="DM252" s="572"/>
      <c r="DN252" s="572"/>
      <c r="DO252" s="572"/>
      <c r="DP252" s="572"/>
      <c r="DQ252" s="572"/>
      <c r="DR252" s="572"/>
      <c r="DS252" s="572"/>
      <c r="DT252" s="572"/>
      <c r="DV252" s="322"/>
    </row>
    <row r="253" spans="2:126" s="321" customFormat="1" ht="9.75">
      <c r="B253" s="572"/>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2"/>
      <c r="AL253" s="572"/>
      <c r="AM253" s="572"/>
      <c r="AN253" s="572"/>
      <c r="AO253" s="572"/>
      <c r="AP253" s="325"/>
      <c r="AQ253" s="572"/>
      <c r="AR253" s="572"/>
      <c r="AS253" s="572"/>
      <c r="AT253" s="572"/>
      <c r="AU253" s="572"/>
      <c r="AV253" s="572"/>
      <c r="AW253" s="572"/>
      <c r="AX253" s="572"/>
      <c r="AY253" s="572"/>
      <c r="AZ253" s="572"/>
      <c r="BA253" s="572"/>
      <c r="BB253" s="572"/>
      <c r="BC253" s="572"/>
      <c r="BD253" s="572"/>
      <c r="BE253" s="572"/>
      <c r="BF253" s="572"/>
      <c r="BG253" s="572"/>
      <c r="BH253" s="572"/>
      <c r="BI253" s="572"/>
      <c r="BJ253" s="572"/>
      <c r="BK253" s="572"/>
      <c r="BL253" s="572"/>
      <c r="BM253" s="572"/>
      <c r="BN253" s="572"/>
      <c r="BO253" s="572"/>
      <c r="BP253" s="572"/>
      <c r="BQ253" s="572"/>
      <c r="BR253" s="572"/>
      <c r="BS253" s="572"/>
      <c r="BT253" s="572"/>
      <c r="BU253" s="572"/>
      <c r="BV253" s="572"/>
      <c r="BW253" s="572"/>
      <c r="BX253" s="572"/>
      <c r="BY253" s="572"/>
      <c r="BZ253" s="572"/>
      <c r="CA253" s="572"/>
      <c r="CB253" s="572"/>
      <c r="CC253" s="572"/>
      <c r="CD253" s="572"/>
      <c r="CE253" s="572"/>
      <c r="CF253" s="465"/>
      <c r="CG253" s="572"/>
      <c r="CH253" s="572"/>
      <c r="CI253" s="572"/>
      <c r="CJ253" s="572"/>
      <c r="CK253" s="572"/>
      <c r="CL253" s="572"/>
      <c r="CM253" s="572"/>
      <c r="CN253" s="572"/>
      <c r="CO253" s="572"/>
      <c r="CP253" s="572"/>
      <c r="CQ253" s="572"/>
      <c r="CR253" s="572"/>
      <c r="CS253" s="572"/>
      <c r="CT253" s="572"/>
      <c r="CU253" s="572"/>
      <c r="CV253" s="572"/>
      <c r="CW253" s="572"/>
      <c r="CX253" s="572"/>
      <c r="CY253" s="572"/>
      <c r="CZ253" s="572"/>
      <c r="DA253" s="572"/>
      <c r="DB253" s="572"/>
      <c r="DC253" s="572"/>
      <c r="DD253" s="572"/>
      <c r="DE253" s="572"/>
      <c r="DF253" s="572"/>
      <c r="DG253" s="572"/>
      <c r="DH253" s="572"/>
      <c r="DI253" s="572"/>
      <c r="DJ253" s="572"/>
      <c r="DK253" s="572"/>
      <c r="DL253" s="572"/>
      <c r="DM253" s="572"/>
      <c r="DN253" s="572"/>
      <c r="DO253" s="572"/>
      <c r="DP253" s="572"/>
      <c r="DQ253" s="572"/>
      <c r="DR253" s="572"/>
      <c r="DS253" s="572"/>
      <c r="DT253" s="572"/>
      <c r="DV253" s="322"/>
    </row>
    <row r="254" spans="2:126" s="321" customFormat="1" ht="9.75">
      <c r="B254" s="572"/>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325"/>
      <c r="AQ254" s="572"/>
      <c r="AR254" s="572"/>
      <c r="AS254" s="572"/>
      <c r="AT254" s="572"/>
      <c r="AU254" s="572"/>
      <c r="AV254" s="572"/>
      <c r="AW254" s="572"/>
      <c r="AX254" s="572"/>
      <c r="AY254" s="572"/>
      <c r="AZ254" s="572"/>
      <c r="BA254" s="572"/>
      <c r="BB254" s="572"/>
      <c r="BC254" s="572"/>
      <c r="BD254" s="572"/>
      <c r="BE254" s="572"/>
      <c r="BF254" s="572"/>
      <c r="BG254" s="572"/>
      <c r="BH254" s="572"/>
      <c r="BI254" s="572"/>
      <c r="BJ254" s="572"/>
      <c r="BK254" s="572"/>
      <c r="BL254" s="572"/>
      <c r="BM254" s="572"/>
      <c r="BN254" s="572"/>
      <c r="BO254" s="572"/>
      <c r="BP254" s="572"/>
      <c r="BQ254" s="572"/>
      <c r="BR254" s="572"/>
      <c r="BS254" s="572"/>
      <c r="BT254" s="572"/>
      <c r="BU254" s="572"/>
      <c r="BV254" s="572"/>
      <c r="BW254" s="572"/>
      <c r="BX254" s="572"/>
      <c r="BY254" s="572"/>
      <c r="BZ254" s="572"/>
      <c r="CA254" s="572"/>
      <c r="CB254" s="572"/>
      <c r="CC254" s="572"/>
      <c r="CD254" s="572"/>
      <c r="CE254" s="572"/>
      <c r="CF254" s="465"/>
      <c r="CG254" s="572"/>
      <c r="CH254" s="572"/>
      <c r="CI254" s="572"/>
      <c r="CJ254" s="572"/>
      <c r="CK254" s="572"/>
      <c r="CL254" s="572"/>
      <c r="CM254" s="572"/>
      <c r="CN254" s="572"/>
      <c r="CO254" s="572"/>
      <c r="CP254" s="572"/>
      <c r="CQ254" s="572"/>
      <c r="CR254" s="572"/>
      <c r="CS254" s="572"/>
      <c r="CT254" s="572"/>
      <c r="CU254" s="572"/>
      <c r="CV254" s="572"/>
      <c r="CW254" s="572"/>
      <c r="CX254" s="572"/>
      <c r="CY254" s="572"/>
      <c r="CZ254" s="572"/>
      <c r="DA254" s="572"/>
      <c r="DB254" s="572"/>
      <c r="DC254" s="572"/>
      <c r="DD254" s="572"/>
      <c r="DE254" s="572"/>
      <c r="DF254" s="572"/>
      <c r="DG254" s="572"/>
      <c r="DH254" s="572"/>
      <c r="DI254" s="572"/>
      <c r="DJ254" s="572"/>
      <c r="DK254" s="572"/>
      <c r="DL254" s="572"/>
      <c r="DM254" s="572"/>
      <c r="DN254" s="572"/>
      <c r="DO254" s="572"/>
      <c r="DP254" s="572"/>
      <c r="DQ254" s="572"/>
      <c r="DR254" s="572"/>
      <c r="DS254" s="572"/>
      <c r="DT254" s="572"/>
      <c r="DV254" s="322"/>
    </row>
    <row r="255" spans="2:126" s="321" customFormat="1" ht="9.75">
      <c r="B255" s="572"/>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325"/>
      <c r="AQ255" s="572"/>
      <c r="AR255" s="572"/>
      <c r="AS255" s="572"/>
      <c r="AT255" s="572"/>
      <c r="AU255" s="572"/>
      <c r="AV255" s="572"/>
      <c r="AW255" s="572"/>
      <c r="AX255" s="572"/>
      <c r="AY255" s="572"/>
      <c r="AZ255" s="572"/>
      <c r="BA255" s="572"/>
      <c r="BB255" s="572"/>
      <c r="BC255" s="572"/>
      <c r="BD255" s="572"/>
      <c r="BE255" s="572"/>
      <c r="BF255" s="572"/>
      <c r="BG255" s="572"/>
      <c r="BH255" s="572"/>
      <c r="BI255" s="572"/>
      <c r="BJ255" s="572"/>
      <c r="BK255" s="572"/>
      <c r="BL255" s="572"/>
      <c r="BM255" s="572"/>
      <c r="BN255" s="572"/>
      <c r="BO255" s="572"/>
      <c r="BP255" s="572"/>
      <c r="BQ255" s="572"/>
      <c r="BR255" s="572"/>
      <c r="BS255" s="572"/>
      <c r="BT255" s="572"/>
      <c r="BU255" s="572"/>
      <c r="BV255" s="572"/>
      <c r="BW255" s="572"/>
      <c r="BX255" s="572"/>
      <c r="BY255" s="572"/>
      <c r="BZ255" s="572"/>
      <c r="CA255" s="572"/>
      <c r="CB255" s="572"/>
      <c r="CC255" s="572"/>
      <c r="CD255" s="572"/>
      <c r="CE255" s="572"/>
      <c r="CF255" s="465"/>
      <c r="CG255" s="572"/>
      <c r="CH255" s="572"/>
      <c r="CI255" s="572"/>
      <c r="CJ255" s="572"/>
      <c r="CK255" s="572"/>
      <c r="CL255" s="572"/>
      <c r="CM255" s="572"/>
      <c r="CN255" s="572"/>
      <c r="CO255" s="572"/>
      <c r="CP255" s="572"/>
      <c r="CQ255" s="572"/>
      <c r="CR255" s="572"/>
      <c r="CS255" s="572"/>
      <c r="CT255" s="572"/>
      <c r="CU255" s="572"/>
      <c r="CV255" s="572"/>
      <c r="CW255" s="572"/>
      <c r="CX255" s="572"/>
      <c r="CY255" s="572"/>
      <c r="CZ255" s="572"/>
      <c r="DA255" s="572"/>
      <c r="DB255" s="572"/>
      <c r="DC255" s="572"/>
      <c r="DD255" s="572"/>
      <c r="DE255" s="572"/>
      <c r="DF255" s="572"/>
      <c r="DG255" s="572"/>
      <c r="DH255" s="572"/>
      <c r="DI255" s="572"/>
      <c r="DJ255" s="572"/>
      <c r="DK255" s="572"/>
      <c r="DL255" s="572"/>
      <c r="DM255" s="572"/>
      <c r="DN255" s="572"/>
      <c r="DO255" s="572"/>
      <c r="DP255" s="572"/>
      <c r="DQ255" s="572"/>
      <c r="DR255" s="572"/>
      <c r="DS255" s="572"/>
      <c r="DT255" s="572"/>
      <c r="DV255" s="322"/>
    </row>
    <row r="256" spans="2:126" s="321" customFormat="1" ht="9.75">
      <c r="B256" s="572"/>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325"/>
      <c r="AQ256" s="572"/>
      <c r="AR256" s="572"/>
      <c r="AS256" s="572"/>
      <c r="AT256" s="572"/>
      <c r="AU256" s="572"/>
      <c r="AV256" s="572"/>
      <c r="AW256" s="572"/>
      <c r="AX256" s="572"/>
      <c r="AY256" s="572"/>
      <c r="AZ256" s="572"/>
      <c r="BA256" s="572"/>
      <c r="BB256" s="572"/>
      <c r="BC256" s="572"/>
      <c r="BD256" s="572"/>
      <c r="BE256" s="572"/>
      <c r="BF256" s="572"/>
      <c r="BG256" s="572"/>
      <c r="BH256" s="572"/>
      <c r="BI256" s="572"/>
      <c r="BJ256" s="572"/>
      <c r="BK256" s="572"/>
      <c r="BL256" s="572"/>
      <c r="BM256" s="572"/>
      <c r="BN256" s="572"/>
      <c r="BO256" s="572"/>
      <c r="BP256" s="572"/>
      <c r="BQ256" s="572"/>
      <c r="BR256" s="572"/>
      <c r="BS256" s="572"/>
      <c r="BT256" s="572"/>
      <c r="BU256" s="572"/>
      <c r="BV256" s="572"/>
      <c r="BW256" s="572"/>
      <c r="BX256" s="572"/>
      <c r="BY256" s="572"/>
      <c r="BZ256" s="572"/>
      <c r="CA256" s="572"/>
      <c r="CB256" s="572"/>
      <c r="CC256" s="572"/>
      <c r="CD256" s="572"/>
      <c r="CE256" s="572"/>
      <c r="CF256" s="465"/>
      <c r="CG256" s="572"/>
      <c r="CH256" s="572"/>
      <c r="CI256" s="572"/>
      <c r="CJ256" s="572"/>
      <c r="CK256" s="572"/>
      <c r="CL256" s="572"/>
      <c r="CM256" s="572"/>
      <c r="CN256" s="572"/>
      <c r="CO256" s="572"/>
      <c r="CP256" s="572"/>
      <c r="CQ256" s="572"/>
      <c r="CR256" s="572"/>
      <c r="CS256" s="572"/>
      <c r="CT256" s="572"/>
      <c r="CU256" s="572"/>
      <c r="CV256" s="572"/>
      <c r="CW256" s="572"/>
      <c r="CX256" s="572"/>
      <c r="CY256" s="572"/>
      <c r="CZ256" s="572"/>
      <c r="DA256" s="572"/>
      <c r="DB256" s="572"/>
      <c r="DC256" s="572"/>
      <c r="DD256" s="572"/>
      <c r="DE256" s="572"/>
      <c r="DF256" s="572"/>
      <c r="DG256" s="572"/>
      <c r="DH256" s="572"/>
      <c r="DI256" s="572"/>
      <c r="DJ256" s="572"/>
      <c r="DK256" s="572"/>
      <c r="DL256" s="572"/>
      <c r="DM256" s="572"/>
      <c r="DN256" s="572"/>
      <c r="DO256" s="572"/>
      <c r="DP256" s="572"/>
      <c r="DQ256" s="572"/>
      <c r="DR256" s="572"/>
      <c r="DS256" s="572"/>
      <c r="DT256" s="572"/>
      <c r="DV256" s="322"/>
    </row>
    <row r="257" spans="2:126" s="321" customFormat="1" ht="9.75">
      <c r="B257" s="572"/>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2"/>
      <c r="AL257" s="572"/>
      <c r="AM257" s="572"/>
      <c r="AN257" s="572"/>
      <c r="AO257" s="572"/>
      <c r="AQ257" s="572"/>
      <c r="AR257" s="572"/>
      <c r="AS257" s="572"/>
      <c r="AT257" s="572"/>
      <c r="AU257" s="572"/>
      <c r="AV257" s="572"/>
      <c r="AW257" s="572"/>
      <c r="AX257" s="572"/>
      <c r="AY257" s="572"/>
      <c r="AZ257" s="572"/>
      <c r="BA257" s="572"/>
      <c r="BB257" s="572"/>
      <c r="BC257" s="572"/>
      <c r="BD257" s="572"/>
      <c r="BE257" s="572"/>
      <c r="BF257" s="572"/>
      <c r="BG257" s="572"/>
      <c r="BH257" s="572"/>
      <c r="BI257" s="572"/>
      <c r="BJ257" s="572"/>
      <c r="BK257" s="572"/>
      <c r="BL257" s="572"/>
      <c r="BM257" s="572"/>
      <c r="BN257" s="572"/>
      <c r="BO257" s="572"/>
      <c r="BP257" s="572"/>
      <c r="BQ257" s="572"/>
      <c r="BR257" s="572"/>
      <c r="BS257" s="572"/>
      <c r="BT257" s="572"/>
      <c r="BU257" s="572"/>
      <c r="BV257" s="572"/>
      <c r="BW257" s="572"/>
      <c r="BX257" s="572"/>
      <c r="BY257" s="572"/>
      <c r="BZ257" s="572"/>
      <c r="CA257" s="572"/>
      <c r="CB257" s="572"/>
      <c r="CC257" s="572"/>
      <c r="CD257" s="572"/>
      <c r="CE257" s="572"/>
      <c r="CG257" s="572"/>
      <c r="CH257" s="572"/>
      <c r="CI257" s="572"/>
      <c r="CJ257" s="572"/>
      <c r="CK257" s="572"/>
      <c r="CL257" s="572"/>
      <c r="CM257" s="572"/>
      <c r="CN257" s="572"/>
      <c r="CO257" s="572"/>
      <c r="CP257" s="572"/>
      <c r="CQ257" s="572"/>
      <c r="CR257" s="572"/>
      <c r="CS257" s="572"/>
      <c r="CT257" s="572"/>
      <c r="CU257" s="572"/>
      <c r="CV257" s="572"/>
      <c r="CW257" s="572"/>
      <c r="CX257" s="572"/>
      <c r="CY257" s="572"/>
      <c r="CZ257" s="572"/>
      <c r="DA257" s="572"/>
      <c r="DB257" s="572"/>
      <c r="DC257" s="572"/>
      <c r="DD257" s="572"/>
      <c r="DE257" s="572"/>
      <c r="DF257" s="572"/>
      <c r="DG257" s="572"/>
      <c r="DH257" s="572"/>
      <c r="DI257" s="572"/>
      <c r="DJ257" s="572"/>
      <c r="DK257" s="572"/>
      <c r="DL257" s="572"/>
      <c r="DM257" s="572"/>
      <c r="DN257" s="572"/>
      <c r="DO257" s="572"/>
      <c r="DP257" s="572"/>
      <c r="DQ257" s="572"/>
      <c r="DR257" s="572"/>
      <c r="DS257" s="572"/>
      <c r="DT257" s="572"/>
      <c r="DV257" s="322"/>
    </row>
    <row r="258" spans="2:126" s="321" customFormat="1" ht="9.75">
      <c r="BC258" s="322"/>
      <c r="DV258" s="322"/>
    </row>
    <row r="259" spans="2:126" s="321" customFormat="1" ht="9.75">
      <c r="BC259" s="322"/>
      <c r="DV259" s="322"/>
    </row>
    <row r="260" spans="2:126" s="321" customFormat="1" ht="9.75">
      <c r="BC260" s="322"/>
      <c r="DV260" s="322"/>
    </row>
    <row r="261" spans="2:126" s="321" customFormat="1" ht="9.75">
      <c r="BC261" s="322"/>
      <c r="DV261" s="322"/>
    </row>
    <row r="262" spans="2:126" s="321" customFormat="1" ht="9.75">
      <c r="BC262" s="322"/>
      <c r="DV262" s="322"/>
    </row>
    <row r="263" spans="2:126" s="321" customFormat="1" ht="9.75">
      <c r="BC263" s="322"/>
      <c r="DV263" s="322"/>
    </row>
    <row r="264" spans="2:126" s="321" customFormat="1" ht="9.75">
      <c r="BC264" s="322"/>
      <c r="DV264" s="322"/>
    </row>
    <row r="265" spans="2:126" s="321" customFormat="1" ht="9.75">
      <c r="DV265" s="322"/>
    </row>
    <row r="266" spans="2:126" s="321" customFormat="1" ht="9.75">
      <c r="DV266" s="322"/>
    </row>
    <row r="267" spans="2:126" s="321" customFormat="1" ht="9.75">
      <c r="DV267" s="322"/>
    </row>
    <row r="268" spans="2:126" s="321" customFormat="1" ht="9.75">
      <c r="BQ268" s="329"/>
      <c r="DV268" s="322"/>
    </row>
    <row r="269" spans="2:126" s="321" customFormat="1" ht="9.75">
      <c r="DV269" s="322"/>
    </row>
    <row r="270" spans="2:126" s="321" customFormat="1" ht="9.75">
      <c r="DV270" s="322"/>
    </row>
    <row r="271" spans="2:126" s="321" customFormat="1" ht="9.75">
      <c r="DV271" s="322"/>
    </row>
    <row r="272" spans="2:126" s="321" customFormat="1" ht="9.75">
      <c r="DV272" s="322"/>
    </row>
    <row r="273" spans="55:126" s="321" customFormat="1" ht="9.75">
      <c r="DV273" s="322"/>
    </row>
    <row r="274" spans="55:126" s="321" customFormat="1" ht="9.75">
      <c r="DV274" s="322"/>
    </row>
    <row r="275" spans="55:126" s="321" customFormat="1" ht="9.75">
      <c r="DV275" s="322"/>
    </row>
    <row r="276" spans="55:126" s="321" customFormat="1" ht="9.75">
      <c r="DV276" s="322"/>
    </row>
    <row r="277" spans="55:126" s="321" customFormat="1" ht="9.75">
      <c r="DV277" s="322"/>
    </row>
    <row r="278" spans="55:126" s="321" customFormat="1" ht="9.75">
      <c r="DV278" s="322"/>
    </row>
    <row r="279" spans="55:126" s="321" customFormat="1" ht="9.75">
      <c r="DV279" s="322"/>
    </row>
    <row r="280" spans="55:126" s="307" customFormat="1">
      <c r="DV280" s="308"/>
    </row>
    <row r="281" spans="55:126" s="307" customFormat="1">
      <c r="BC281" s="308"/>
      <c r="DV281" s="308"/>
    </row>
    <row r="282" spans="55:126" s="307" customFormat="1">
      <c r="BC282" s="308"/>
      <c r="DV282" s="308"/>
    </row>
    <row r="283" spans="55:126" s="307" customFormat="1">
      <c r="BC283" s="308"/>
      <c r="DV283" s="308"/>
    </row>
    <row r="284" spans="55:126" s="307" customFormat="1">
      <c r="BC284" s="308"/>
      <c r="DV284" s="308"/>
    </row>
    <row r="285" spans="55:126" s="307" customFormat="1">
      <c r="BC285" s="308"/>
      <c r="DV285" s="308"/>
    </row>
    <row r="286" spans="55:126" s="307" customFormat="1">
      <c r="BC286" s="308"/>
      <c r="DV286" s="308"/>
    </row>
    <row r="287" spans="55:126" s="307" customFormat="1">
      <c r="BC287" s="308"/>
      <c r="DV287" s="308"/>
    </row>
    <row r="288" spans="55:126" s="307" customFormat="1">
      <c r="BC288" s="308"/>
      <c r="DV288" s="308"/>
    </row>
    <row r="289" spans="55:126" s="307" customFormat="1">
      <c r="BC289" s="308"/>
      <c r="DV289" s="308"/>
    </row>
    <row r="290" spans="55:126" s="307" customFormat="1">
      <c r="BC290" s="308"/>
      <c r="DV290" s="308"/>
    </row>
    <row r="291" spans="55:126" s="307" customFormat="1">
      <c r="BC291" s="308"/>
      <c r="DV291" s="308"/>
    </row>
    <row r="292" spans="55:126" s="307" customFormat="1">
      <c r="BC292" s="308"/>
      <c r="DV292" s="308"/>
    </row>
    <row r="293" spans="55:126" s="307" customFormat="1">
      <c r="BC293" s="308"/>
      <c r="DV293" s="308"/>
    </row>
    <row r="294" spans="55:126" s="307" customFormat="1">
      <c r="BC294" s="308"/>
      <c r="DV294" s="308"/>
    </row>
    <row r="295" spans="55:126" s="307" customFormat="1">
      <c r="BC295" s="308"/>
      <c r="DV295" s="308"/>
    </row>
    <row r="296" spans="55:126" s="307" customFormat="1">
      <c r="BC296" s="308"/>
      <c r="DV296" s="308"/>
    </row>
    <row r="297" spans="55:126" s="307" customFormat="1">
      <c r="BC297" s="308"/>
      <c r="DV297" s="308"/>
    </row>
    <row r="298" spans="55:126" s="307" customFormat="1">
      <c r="BC298" s="308"/>
      <c r="DV298" s="308"/>
    </row>
    <row r="299" spans="55:126" s="307" customFormat="1">
      <c r="BC299" s="308"/>
      <c r="DV299" s="308"/>
    </row>
    <row r="300" spans="55:126" s="307" customFormat="1">
      <c r="BC300" s="308"/>
      <c r="DV300" s="308"/>
    </row>
    <row r="301" spans="55:126" s="307" customFormat="1">
      <c r="BC301" s="308"/>
      <c r="DV301" s="308"/>
    </row>
    <row r="302" spans="55:126" s="307" customFormat="1">
      <c r="BC302" s="308"/>
      <c r="DV302" s="308"/>
    </row>
  </sheetData>
  <sheetProtection password="DC4A" sheet="1" objects="1" scenarios="1" selectLockedCells="1" selectUnlockedCells="1"/>
  <mergeCells count="123">
    <mergeCell ref="G124:AF124"/>
    <mergeCell ref="CJ108:CR112"/>
    <mergeCell ref="CZ111:DA111"/>
    <mergeCell ref="DI111:DJ111"/>
    <mergeCell ref="CF103:CI112"/>
    <mergeCell ref="AW77:AX81"/>
    <mergeCell ref="CF82:CI91"/>
    <mergeCell ref="CJ82:CR86"/>
    <mergeCell ref="CZ85:DA85"/>
    <mergeCell ref="AU77:AV81"/>
    <mergeCell ref="DI85:DJ85"/>
    <mergeCell ref="CJ87:CR91"/>
    <mergeCell ref="CZ90:DA90"/>
    <mergeCell ref="DI90:DJ90"/>
    <mergeCell ref="CJ103:CR107"/>
    <mergeCell ref="CZ106:DA106"/>
    <mergeCell ref="B93:G112"/>
    <mergeCell ref="I107:V112"/>
    <mergeCell ref="AW102:AX102"/>
    <mergeCell ref="G122:H123"/>
    <mergeCell ref="AI122:AJ123"/>
    <mergeCell ref="BW117:DF118"/>
    <mergeCell ref="AU102:AV102"/>
    <mergeCell ref="X111:BS112"/>
    <mergeCell ref="DH2:DO2"/>
    <mergeCell ref="DH3:DO10"/>
    <mergeCell ref="AD3:CT5"/>
    <mergeCell ref="B11:P15"/>
    <mergeCell ref="CO12:CU15"/>
    <mergeCell ref="CW12:DR15"/>
    <mergeCell ref="Z20:DR23"/>
    <mergeCell ref="H25:W26"/>
    <mergeCell ref="CK25:CS28"/>
    <mergeCell ref="CU25:DN26"/>
    <mergeCell ref="DO25:DS26"/>
    <mergeCell ref="I27:V32"/>
    <mergeCell ref="CU27:DN28"/>
    <mergeCell ref="DO27:DS28"/>
    <mergeCell ref="CE29:CJ32"/>
    <mergeCell ref="CK29:CS32"/>
    <mergeCell ref="DA29:DI32"/>
    <mergeCell ref="DJ29:DS32"/>
    <mergeCell ref="Z34:AJ37"/>
    <mergeCell ref="I20:V23"/>
    <mergeCell ref="AO11:AT15"/>
    <mergeCell ref="AU11:AZ15"/>
    <mergeCell ref="BA11:BF15"/>
    <mergeCell ref="H33:W37"/>
    <mergeCell ref="AK36:AM37"/>
    <mergeCell ref="BM36:BO37"/>
    <mergeCell ref="H103:W104"/>
    <mergeCell ref="AN114:AR117"/>
    <mergeCell ref="AT114:AU117"/>
    <mergeCell ref="BR115:CR116"/>
    <mergeCell ref="R121:AH123"/>
    <mergeCell ref="G125:Z125"/>
    <mergeCell ref="G114:Z117"/>
    <mergeCell ref="AA114:AM117"/>
    <mergeCell ref="Q11:V15"/>
    <mergeCell ref="W11:AB15"/>
    <mergeCell ref="AC11:AH15"/>
    <mergeCell ref="AI11:AN15"/>
    <mergeCell ref="I96:V102"/>
    <mergeCell ref="H93:W94"/>
    <mergeCell ref="I86:V91"/>
    <mergeCell ref="H82:W83"/>
    <mergeCell ref="H72:W73"/>
    <mergeCell ref="Z74:AA76"/>
    <mergeCell ref="AH74:AI76"/>
    <mergeCell ref="I75:V81"/>
    <mergeCell ref="AC50:BF51"/>
    <mergeCell ref="Z95:AA97"/>
    <mergeCell ref="AH95:AI97"/>
    <mergeCell ref="AU98:AV98"/>
    <mergeCell ref="AW98:AX98"/>
    <mergeCell ref="B56:G70"/>
    <mergeCell ref="B44:G52"/>
    <mergeCell ref="B17:G42"/>
    <mergeCell ref="H17:W18"/>
    <mergeCell ref="B243:AO257"/>
    <mergeCell ref="AQ243:CE257"/>
    <mergeCell ref="CG243:DT257"/>
    <mergeCell ref="Z28:BR31"/>
    <mergeCell ref="BS28:CD31"/>
    <mergeCell ref="DI106:DJ106"/>
    <mergeCell ref="H56:W62"/>
    <mergeCell ref="I63:V70"/>
    <mergeCell ref="H41:I42"/>
    <mergeCell ref="V41:W42"/>
    <mergeCell ref="AA39:AJ42"/>
    <mergeCell ref="BA39:BL42"/>
    <mergeCell ref="BP38:BZ42"/>
    <mergeCell ref="AK41:AM42"/>
    <mergeCell ref="BM41:BO42"/>
    <mergeCell ref="AN38:AX42"/>
    <mergeCell ref="CR38:DB42"/>
    <mergeCell ref="BB34:BL37"/>
    <mergeCell ref="DO41:DS42"/>
    <mergeCell ref="B127:Z128"/>
    <mergeCell ref="CO36:CQ37"/>
    <mergeCell ref="DF34:DP37"/>
    <mergeCell ref="DQ36:DS37"/>
    <mergeCell ref="CR36:CS37"/>
    <mergeCell ref="DD39:DN42"/>
    <mergeCell ref="AC47:BQ48"/>
    <mergeCell ref="DA36:DB37"/>
    <mergeCell ref="B85:G91"/>
    <mergeCell ref="B72:G84"/>
    <mergeCell ref="CD39:CN42"/>
    <mergeCell ref="CO41:CQ42"/>
    <mergeCell ref="AC45:AQ46"/>
    <mergeCell ref="CD34:CN37"/>
    <mergeCell ref="AN33:AX37"/>
    <mergeCell ref="BP33:BZ37"/>
    <mergeCell ref="S47:Z48"/>
    <mergeCell ref="S50:Z51"/>
    <mergeCell ref="CR33:DB34"/>
    <mergeCell ref="CT35:CZ37"/>
    <mergeCell ref="H38:W39"/>
    <mergeCell ref="J40:U42"/>
    <mergeCell ref="X63:DS70"/>
    <mergeCell ref="X56:AI57"/>
    <mergeCell ref="Z58:BY60"/>
  </mergeCells>
  <phoneticPr fontId="2"/>
  <conditionalFormatting sqref="CK25 BT25:BZ27 DU23:DV26">
    <cfRule type="cellIs" dxfId="2" priority="2" stopIfTrue="1" operator="equal">
      <formula>0</formula>
    </cfRule>
  </conditionalFormatting>
  <conditionalFormatting sqref="AD3:CT5">
    <cfRule type="cellIs" dxfId="1" priority="1" operator="equal">
      <formula>"取扱不可"</formula>
    </cfRule>
  </conditionalFormatting>
  <pageMargins left="0.34" right="0.24" top="0.23" bottom="0.22" header="0.17" footer="0.2"/>
  <pageSetup paperSize="9" scale="68" orientation="portrait" r:id="rId1"/>
  <headerFooter alignWithMargins="0"/>
  <rowBreaks count="1" manualBreakCount="1">
    <brk id="125" max="1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E315"/>
  <sheetViews>
    <sheetView showGridLines="0" topLeftCell="A88" zoomScale="115" zoomScaleNormal="115" zoomScaleSheetLayoutView="100" workbookViewId="0">
      <selection activeCell="EE32" sqref="EE32"/>
    </sheetView>
  </sheetViews>
  <sheetFormatPr defaultColWidth="1.5" defaultRowHeight="13.5"/>
  <cols>
    <col min="1" max="169" width="1.125" style="9" customWidth="1"/>
    <col min="170" max="16384" width="1.5" style="9"/>
  </cols>
  <sheetData>
    <row r="1" spans="1:119" ht="13.5" customHeight="1">
      <c r="A1" s="7"/>
      <c r="B1" s="7"/>
      <c r="C1" s="7"/>
      <c r="D1" s="7"/>
      <c r="E1" s="7"/>
      <c r="F1" s="703" t="str">
        <f>IF(入力シート!E3=2,"家賃保証サービス契約書（事業用）　【ニッポンインシュア株式会社】",IF(入力シート!E2=1,"家賃保証サービス契約書（個人用）　【ニッポンインシュア株式会社】",IF(入力シート!E2=2,"家賃保証サービス契約書（法人用）　【ニッポンインシュア株式会社】",IF(入力シート!E2=3,"家賃保証サービス契約書（学生用）　【ニッポンインシュア株式会社】","使用不可"))))</f>
        <v>家賃保証サービス契約書（個人用）　【ニッポンインシュア株式会社】</v>
      </c>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703"/>
      <c r="CL1" s="703"/>
      <c r="CM1" s="703"/>
      <c r="CN1" s="703"/>
      <c r="CO1" s="703"/>
      <c r="CP1" s="703"/>
      <c r="CQ1" s="703"/>
      <c r="CR1" s="703"/>
      <c r="CS1" s="703"/>
      <c r="CT1" s="703"/>
      <c r="CU1" s="703"/>
      <c r="CV1" s="703"/>
      <c r="CW1" s="703"/>
      <c r="CX1" s="703"/>
      <c r="CY1" s="703"/>
      <c r="CZ1" s="703"/>
      <c r="DA1" s="703"/>
      <c r="DB1" s="703"/>
      <c r="DC1" s="703"/>
      <c r="DD1" s="703"/>
      <c r="DE1" s="703"/>
      <c r="DF1" s="703"/>
      <c r="DG1" s="703"/>
      <c r="DH1" s="703"/>
      <c r="DI1" s="703"/>
      <c r="DJ1" s="703"/>
      <c r="DK1" s="703"/>
      <c r="DL1" s="703"/>
      <c r="DM1" s="703"/>
      <c r="DN1" s="703"/>
      <c r="DO1" s="703"/>
    </row>
    <row r="2" spans="1:119" ht="8.25" customHeight="1">
      <c r="A2" s="7"/>
      <c r="B2" s="7"/>
      <c r="C2" s="7"/>
      <c r="D2" s="7"/>
      <c r="E2" s="7"/>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row>
    <row r="3" spans="1:119" ht="13.5" customHeight="1">
      <c r="A3" s="7"/>
      <c r="B3" s="7"/>
      <c r="C3" s="7"/>
      <c r="D3" s="7"/>
      <c r="E3" s="7"/>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c r="CX3" s="703"/>
      <c r="CY3" s="703"/>
      <c r="CZ3" s="703"/>
      <c r="DA3" s="703"/>
      <c r="DB3" s="703"/>
      <c r="DC3" s="703"/>
      <c r="DD3" s="703"/>
      <c r="DE3" s="703"/>
      <c r="DF3" s="703"/>
      <c r="DG3" s="703"/>
      <c r="DH3" s="703"/>
      <c r="DI3" s="703"/>
      <c r="DJ3" s="703"/>
      <c r="DK3" s="703"/>
      <c r="DL3" s="703"/>
      <c r="DM3" s="703"/>
      <c r="DN3" s="703"/>
      <c r="DO3" s="703"/>
    </row>
    <row r="4" spans="1:119" s="425" customFormat="1" ht="5.25" customHeight="1">
      <c r="A4" s="423"/>
      <c r="B4" s="423"/>
      <c r="C4" s="423"/>
      <c r="D4" s="423"/>
      <c r="E4" s="423"/>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424"/>
      <c r="DG4" s="424"/>
      <c r="DH4" s="424"/>
      <c r="DI4" s="424"/>
      <c r="DJ4" s="424"/>
      <c r="DK4" s="424"/>
      <c r="DL4" s="424"/>
      <c r="DM4" s="424"/>
      <c r="DN4" s="424"/>
      <c r="DO4" s="424"/>
    </row>
    <row r="5" spans="1:119" s="425" customFormat="1" ht="13.5" customHeight="1">
      <c r="A5" s="423"/>
      <c r="B5" s="423"/>
      <c r="C5" s="423"/>
      <c r="D5" s="423"/>
      <c r="E5" s="423"/>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c r="DD5" s="426"/>
      <c r="DE5" s="383"/>
      <c r="DF5" s="769" t="s">
        <v>224</v>
      </c>
      <c r="DG5" s="769"/>
      <c r="DH5" s="769"/>
      <c r="DI5" s="769"/>
      <c r="DJ5" s="769"/>
      <c r="DK5" s="769"/>
      <c r="DL5" s="769"/>
      <c r="DM5" s="769"/>
      <c r="DN5" s="379"/>
      <c r="DO5" s="384"/>
    </row>
    <row r="6" spans="1:119" s="425" customFormat="1" ht="13.5" customHeight="1">
      <c r="A6" s="423"/>
      <c r="B6" s="423"/>
      <c r="C6" s="423"/>
      <c r="D6" s="423"/>
      <c r="E6" s="423"/>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159"/>
      <c r="DE6" s="283"/>
      <c r="DF6" s="770"/>
      <c r="DG6" s="770"/>
      <c r="DH6" s="770"/>
      <c r="DI6" s="770"/>
      <c r="DJ6" s="770"/>
      <c r="DK6" s="770"/>
      <c r="DL6" s="770"/>
      <c r="DM6" s="770"/>
      <c r="DN6" s="283"/>
      <c r="DO6" s="365"/>
    </row>
    <row r="7" spans="1:119" s="425" customFormat="1" ht="13.5" customHeight="1">
      <c r="A7" s="423"/>
      <c r="B7" s="423"/>
      <c r="C7" s="423"/>
      <c r="D7" s="423"/>
      <c r="E7" s="423"/>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385"/>
      <c r="DE7" s="380"/>
      <c r="DF7" s="771" t="s">
        <v>225</v>
      </c>
      <c r="DG7" s="771"/>
      <c r="DH7" s="771"/>
      <c r="DI7" s="771"/>
      <c r="DJ7" s="771"/>
      <c r="DK7" s="771"/>
      <c r="DL7" s="771"/>
      <c r="DM7" s="771"/>
      <c r="DN7" s="364"/>
      <c r="DO7" s="366"/>
    </row>
    <row r="8" spans="1:119" s="425" customFormat="1" ht="13.5" customHeight="1">
      <c r="A8" s="423"/>
      <c r="B8" s="423"/>
      <c r="C8" s="423"/>
      <c r="D8" s="423"/>
      <c r="E8" s="423"/>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385"/>
      <c r="DE8" s="380"/>
      <c r="DF8" s="771"/>
      <c r="DG8" s="771"/>
      <c r="DH8" s="771"/>
      <c r="DI8" s="771"/>
      <c r="DJ8" s="771"/>
      <c r="DK8" s="771"/>
      <c r="DL8" s="771"/>
      <c r="DM8" s="771"/>
      <c r="DN8" s="364"/>
      <c r="DO8" s="366"/>
    </row>
    <row r="9" spans="1:119" ht="10.5" customHeight="1">
      <c r="A9" s="7"/>
      <c r="B9" s="7"/>
      <c r="C9" s="7"/>
      <c r="D9" s="7"/>
      <c r="E9" s="7"/>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427"/>
      <c r="DE9" s="364"/>
      <c r="DF9" s="771"/>
      <c r="DG9" s="771"/>
      <c r="DH9" s="771"/>
      <c r="DI9" s="771"/>
      <c r="DJ9" s="771"/>
      <c r="DK9" s="771"/>
      <c r="DL9" s="771"/>
      <c r="DM9" s="771"/>
      <c r="DN9" s="364"/>
      <c r="DO9" s="366"/>
    </row>
    <row r="10" spans="1:119" ht="10.5" customHeight="1">
      <c r="A10" s="7"/>
      <c r="B10" s="7"/>
      <c r="C10" s="7"/>
      <c r="D10" s="7"/>
      <c r="E10" s="7"/>
      <c r="F10" s="773" t="s">
        <v>45</v>
      </c>
      <c r="G10" s="773"/>
      <c r="H10" s="773"/>
      <c r="I10" s="773"/>
      <c r="J10" s="773"/>
      <c r="K10" s="773"/>
      <c r="L10" s="773"/>
      <c r="M10" s="773"/>
      <c r="N10" s="773"/>
      <c r="O10" s="773"/>
      <c r="P10" s="773"/>
      <c r="Q10" s="773"/>
      <c r="R10" s="699" t="str">
        <f>IF(入力シート!B5="","",MID(入力シート!B5,1,1))</f>
        <v>2</v>
      </c>
      <c r="S10" s="699"/>
      <c r="T10" s="699"/>
      <c r="U10" s="699"/>
      <c r="V10" s="699"/>
      <c r="W10" s="699"/>
      <c r="X10" s="699" t="str">
        <f>IF(入力シート!B5="","",MID(入力シート!B5,2,1))</f>
        <v>3</v>
      </c>
      <c r="Y10" s="699"/>
      <c r="Z10" s="699"/>
      <c r="AA10" s="699"/>
      <c r="AB10" s="699"/>
      <c r="AC10" s="699"/>
      <c r="AD10" s="699" t="str">
        <f>IF(入力シート!B5="","",MID(入力シート!B5,3,1))</f>
        <v>4</v>
      </c>
      <c r="AE10" s="699"/>
      <c r="AF10" s="699"/>
      <c r="AG10" s="699"/>
      <c r="AH10" s="699"/>
      <c r="AI10" s="699"/>
      <c r="AJ10" s="699" t="str">
        <f>IF(入力シート!B5="","",MID(入力シート!B5,4,1))</f>
        <v>1</v>
      </c>
      <c r="AK10" s="699"/>
      <c r="AL10" s="699"/>
      <c r="AM10" s="699"/>
      <c r="AN10" s="699"/>
      <c r="AO10" s="699"/>
      <c r="AP10" s="699" t="str">
        <f>IF(入力シート!B5="","",MID(入力シート!B5,5,1))</f>
        <v>5</v>
      </c>
      <c r="AQ10" s="699"/>
      <c r="AR10" s="699"/>
      <c r="AS10" s="699"/>
      <c r="AT10" s="699"/>
      <c r="AU10" s="699"/>
      <c r="AV10" s="699" t="str">
        <f>IF(入力シート!B5="","",MID(入力シート!B5,6,1))</f>
        <v>9</v>
      </c>
      <c r="AW10" s="699"/>
      <c r="AX10" s="699"/>
      <c r="AY10" s="699"/>
      <c r="AZ10" s="699"/>
      <c r="BA10" s="699"/>
      <c r="BB10" s="699" t="str">
        <f>IF(入力シート!B5="","",MID(入力シート!B5,7,1))</f>
        <v>7</v>
      </c>
      <c r="BC10" s="699"/>
      <c r="BD10" s="699"/>
      <c r="BE10" s="699"/>
      <c r="BF10" s="699"/>
      <c r="BG10" s="699"/>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427"/>
      <c r="DE10" s="364"/>
      <c r="DF10" s="771"/>
      <c r="DG10" s="771"/>
      <c r="DH10" s="771"/>
      <c r="DI10" s="771"/>
      <c r="DJ10" s="771"/>
      <c r="DK10" s="771"/>
      <c r="DL10" s="771"/>
      <c r="DM10" s="771"/>
      <c r="DN10" s="364"/>
      <c r="DO10" s="367"/>
    </row>
    <row r="11" spans="1:119" ht="10.5" customHeight="1">
      <c r="A11" s="7"/>
      <c r="B11" s="7"/>
      <c r="C11" s="7"/>
      <c r="D11" s="7"/>
      <c r="E11" s="7"/>
      <c r="F11" s="774"/>
      <c r="G11" s="774"/>
      <c r="H11" s="774"/>
      <c r="I11" s="774"/>
      <c r="J11" s="774"/>
      <c r="K11" s="774"/>
      <c r="L11" s="774"/>
      <c r="M11" s="774"/>
      <c r="N11" s="774"/>
      <c r="O11" s="774"/>
      <c r="P11" s="774"/>
      <c r="Q11" s="774"/>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704" t="s">
        <v>6</v>
      </c>
      <c r="CD11" s="705"/>
      <c r="CE11" s="705"/>
      <c r="CF11" s="705"/>
      <c r="CG11" s="705"/>
      <c r="CH11" s="705"/>
      <c r="CI11" s="706"/>
      <c r="CJ11" s="748">
        <f>IF(入力シート!B6="","",入力シート!B6)</f>
        <v>42978</v>
      </c>
      <c r="CK11" s="642"/>
      <c r="CL11" s="642"/>
      <c r="CM11" s="642"/>
      <c r="CN11" s="642"/>
      <c r="CO11" s="642"/>
      <c r="CP11" s="642"/>
      <c r="CQ11" s="642"/>
      <c r="CR11" s="642"/>
      <c r="CS11" s="642"/>
      <c r="CT11" s="642"/>
      <c r="CU11" s="642"/>
      <c r="CV11" s="642"/>
      <c r="CW11" s="642"/>
      <c r="CX11" s="642"/>
      <c r="CY11" s="642"/>
      <c r="CZ11" s="642"/>
      <c r="DA11" s="749"/>
      <c r="DB11" s="387"/>
      <c r="DC11" s="387"/>
      <c r="DD11" s="427"/>
      <c r="DE11" s="364"/>
      <c r="DF11" s="771"/>
      <c r="DG11" s="771"/>
      <c r="DH11" s="771"/>
      <c r="DI11" s="771"/>
      <c r="DJ11" s="771"/>
      <c r="DK11" s="771"/>
      <c r="DL11" s="771"/>
      <c r="DM11" s="771"/>
      <c r="DN11" s="364"/>
      <c r="DO11" s="367"/>
    </row>
    <row r="12" spans="1:119" ht="10.5" customHeight="1">
      <c r="A12" s="7"/>
      <c r="B12" s="7"/>
      <c r="C12" s="7"/>
      <c r="D12" s="7"/>
      <c r="E12" s="7"/>
      <c r="F12" s="774"/>
      <c r="G12" s="774"/>
      <c r="H12" s="774"/>
      <c r="I12" s="774"/>
      <c r="J12" s="774"/>
      <c r="K12" s="774"/>
      <c r="L12" s="774"/>
      <c r="M12" s="774"/>
      <c r="N12" s="774"/>
      <c r="O12" s="774"/>
      <c r="P12" s="774"/>
      <c r="Q12" s="774"/>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0"/>
      <c r="AP12" s="700"/>
      <c r="AQ12" s="700"/>
      <c r="AR12" s="700"/>
      <c r="AS12" s="700"/>
      <c r="AT12" s="700"/>
      <c r="AU12" s="700"/>
      <c r="AV12" s="700"/>
      <c r="AW12" s="700"/>
      <c r="AX12" s="700"/>
      <c r="AY12" s="700"/>
      <c r="AZ12" s="700"/>
      <c r="BA12" s="700"/>
      <c r="BB12" s="700"/>
      <c r="BC12" s="700"/>
      <c r="BD12" s="700"/>
      <c r="BE12" s="700"/>
      <c r="BF12" s="700"/>
      <c r="BG12" s="700"/>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707"/>
      <c r="CD12" s="708"/>
      <c r="CE12" s="708"/>
      <c r="CF12" s="708"/>
      <c r="CG12" s="708"/>
      <c r="CH12" s="708"/>
      <c r="CI12" s="709"/>
      <c r="CJ12" s="750"/>
      <c r="CK12" s="643"/>
      <c r="CL12" s="643"/>
      <c r="CM12" s="643"/>
      <c r="CN12" s="643"/>
      <c r="CO12" s="643"/>
      <c r="CP12" s="643"/>
      <c r="CQ12" s="643"/>
      <c r="CR12" s="643"/>
      <c r="CS12" s="643"/>
      <c r="CT12" s="643"/>
      <c r="CU12" s="643"/>
      <c r="CV12" s="643"/>
      <c r="CW12" s="643"/>
      <c r="CX12" s="643"/>
      <c r="CY12" s="643"/>
      <c r="CZ12" s="643"/>
      <c r="DA12" s="751"/>
      <c r="DB12" s="386"/>
      <c r="DC12" s="386"/>
      <c r="DD12" s="427"/>
      <c r="DE12" s="364"/>
      <c r="DF12" s="771"/>
      <c r="DG12" s="771"/>
      <c r="DH12" s="771"/>
      <c r="DI12" s="771"/>
      <c r="DJ12" s="771"/>
      <c r="DK12" s="771"/>
      <c r="DL12" s="771"/>
      <c r="DM12" s="771"/>
      <c r="DN12" s="364"/>
      <c r="DO12" s="381"/>
    </row>
    <row r="13" spans="1:119" ht="10.5" customHeight="1">
      <c r="A13" s="7"/>
      <c r="B13" s="7"/>
      <c r="C13" s="7"/>
      <c r="D13" s="7"/>
      <c r="E13" s="7"/>
      <c r="F13" s="775"/>
      <c r="G13" s="775"/>
      <c r="H13" s="775"/>
      <c r="I13" s="775"/>
      <c r="J13" s="775"/>
      <c r="K13" s="775"/>
      <c r="L13" s="775"/>
      <c r="M13" s="775"/>
      <c r="N13" s="775"/>
      <c r="O13" s="775"/>
      <c r="P13" s="775"/>
      <c r="Q13" s="775"/>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1"/>
      <c r="AW13" s="701"/>
      <c r="AX13" s="701"/>
      <c r="AY13" s="701"/>
      <c r="AZ13" s="701"/>
      <c r="BA13" s="701"/>
      <c r="BB13" s="701"/>
      <c r="BC13" s="701"/>
      <c r="BD13" s="701"/>
      <c r="BE13" s="701"/>
      <c r="BF13" s="701"/>
      <c r="BG13" s="701"/>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710"/>
      <c r="CD13" s="711"/>
      <c r="CE13" s="711"/>
      <c r="CF13" s="711"/>
      <c r="CG13" s="711"/>
      <c r="CH13" s="711"/>
      <c r="CI13" s="712"/>
      <c r="CJ13" s="752"/>
      <c r="CK13" s="644"/>
      <c r="CL13" s="644"/>
      <c r="CM13" s="644"/>
      <c r="CN13" s="644"/>
      <c r="CO13" s="644"/>
      <c r="CP13" s="644"/>
      <c r="CQ13" s="644"/>
      <c r="CR13" s="644"/>
      <c r="CS13" s="644"/>
      <c r="CT13" s="644"/>
      <c r="CU13" s="644"/>
      <c r="CV13" s="644"/>
      <c r="CW13" s="644"/>
      <c r="CX13" s="644"/>
      <c r="CY13" s="644"/>
      <c r="CZ13" s="644"/>
      <c r="DA13" s="753"/>
      <c r="DB13" s="394"/>
      <c r="DC13" s="394"/>
      <c r="DD13" s="153"/>
      <c r="DE13" s="145"/>
      <c r="DF13" s="772"/>
      <c r="DG13" s="772"/>
      <c r="DH13" s="772"/>
      <c r="DI13" s="772"/>
      <c r="DJ13" s="772"/>
      <c r="DK13" s="772"/>
      <c r="DL13" s="772"/>
      <c r="DM13" s="772"/>
      <c r="DN13" s="145"/>
      <c r="DO13" s="382"/>
    </row>
    <row r="14" spans="1:119" ht="5.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393"/>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121"/>
      <c r="DE14" s="121"/>
      <c r="DF14" s="428"/>
      <c r="DG14" s="428"/>
      <c r="DH14" s="428"/>
      <c r="DI14" s="428"/>
      <c r="DJ14" s="428"/>
      <c r="DK14" s="428"/>
      <c r="DL14" s="428"/>
      <c r="DM14" s="428"/>
      <c r="DN14" s="121"/>
      <c r="DO14" s="388"/>
    </row>
    <row r="15" spans="1:119" ht="10.5" customHeight="1">
      <c r="A15" s="15"/>
      <c r="B15" s="15"/>
      <c r="C15" s="15"/>
      <c r="D15" s="15"/>
      <c r="E15" s="15"/>
      <c r="F15" s="754" t="s">
        <v>9</v>
      </c>
      <c r="G15" s="675"/>
      <c r="H15" s="675"/>
      <c r="I15" s="675"/>
      <c r="J15" s="675"/>
      <c r="K15" s="676"/>
      <c r="L15" s="570" t="s">
        <v>40</v>
      </c>
      <c r="M15" s="570"/>
      <c r="N15" s="570"/>
      <c r="O15" s="570"/>
      <c r="P15" s="570"/>
      <c r="Q15" s="570"/>
      <c r="R15" s="570"/>
      <c r="S15" s="570"/>
      <c r="T15" s="570"/>
      <c r="U15" s="570"/>
      <c r="V15" s="570"/>
      <c r="W15" s="570"/>
      <c r="X15" s="570"/>
      <c r="Y15" s="571"/>
      <c r="Z15" s="16"/>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9"/>
    </row>
    <row r="16" spans="1:119" ht="10.5" customHeight="1">
      <c r="A16" s="15"/>
      <c r="B16" s="15"/>
      <c r="C16" s="15"/>
      <c r="D16" s="15"/>
      <c r="E16" s="15"/>
      <c r="F16" s="755"/>
      <c r="G16" s="677"/>
      <c r="H16" s="677"/>
      <c r="I16" s="677"/>
      <c r="J16" s="677"/>
      <c r="K16" s="678"/>
      <c r="L16" s="570"/>
      <c r="M16" s="570"/>
      <c r="N16" s="570"/>
      <c r="O16" s="570"/>
      <c r="P16" s="570"/>
      <c r="Q16" s="570"/>
      <c r="R16" s="570"/>
      <c r="S16" s="570"/>
      <c r="T16" s="570"/>
      <c r="U16" s="570"/>
      <c r="V16" s="570"/>
      <c r="W16" s="570"/>
      <c r="X16" s="570"/>
      <c r="Y16" s="571"/>
      <c r="Z16" s="20"/>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2"/>
    </row>
    <row r="17" spans="1:119" ht="10.5" customHeight="1">
      <c r="A17" s="15"/>
      <c r="B17" s="15"/>
      <c r="C17" s="15"/>
      <c r="D17" s="15"/>
      <c r="E17" s="15"/>
      <c r="F17" s="755"/>
      <c r="G17" s="677"/>
      <c r="H17" s="677"/>
      <c r="I17" s="677"/>
      <c r="J17" s="677"/>
      <c r="K17" s="678"/>
      <c r="L17" s="23"/>
      <c r="M17" s="24"/>
      <c r="N17" s="24"/>
      <c r="O17" s="24"/>
      <c r="P17" s="24"/>
      <c r="Q17" s="24"/>
      <c r="R17" s="24"/>
      <c r="S17" s="24"/>
      <c r="T17" s="24"/>
      <c r="U17" s="24"/>
      <c r="V17" s="24"/>
      <c r="W17" s="24"/>
      <c r="X17" s="24"/>
      <c r="Y17" s="25"/>
      <c r="Z17" s="26"/>
      <c r="AA17" s="11"/>
      <c r="AB17" s="11"/>
      <c r="AC17" s="11"/>
      <c r="AD17" s="12"/>
      <c r="AE17" s="12"/>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8"/>
      <c r="CE17" s="28"/>
      <c r="CF17" s="28"/>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30"/>
    </row>
    <row r="18" spans="1:119" ht="9" customHeight="1">
      <c r="A18" s="31"/>
      <c r="B18" s="31"/>
      <c r="C18" s="31"/>
      <c r="D18" s="31"/>
      <c r="E18" s="31"/>
      <c r="F18" s="755"/>
      <c r="G18" s="677"/>
      <c r="H18" s="677"/>
      <c r="I18" s="677"/>
      <c r="J18" s="677"/>
      <c r="K18" s="678"/>
      <c r="L18" s="32"/>
      <c r="M18" s="713" t="s">
        <v>37</v>
      </c>
      <c r="N18" s="713"/>
      <c r="O18" s="713"/>
      <c r="P18" s="713"/>
      <c r="Q18" s="713"/>
      <c r="R18" s="713"/>
      <c r="S18" s="713"/>
      <c r="T18" s="713"/>
      <c r="U18" s="713"/>
      <c r="V18" s="713"/>
      <c r="W18" s="713"/>
      <c r="X18" s="713"/>
      <c r="Y18" s="33"/>
      <c r="Z18" s="11"/>
      <c r="AA18" s="714" t="str">
        <f>IF(入力シート!B7="","",入力シート!B7)</f>
        <v>神奈川県湘南区湘南町1-2-3</v>
      </c>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c r="BZ18" s="714"/>
      <c r="CA18" s="714"/>
      <c r="CB18" s="714"/>
      <c r="CC18" s="714"/>
      <c r="CD18" s="714"/>
      <c r="CE18" s="714"/>
      <c r="CF18" s="714"/>
      <c r="CG18" s="714"/>
      <c r="CH18" s="714"/>
      <c r="CI18" s="714"/>
      <c r="CJ18" s="714"/>
      <c r="CK18" s="714"/>
      <c r="CL18" s="714"/>
      <c r="CM18" s="714"/>
      <c r="CN18" s="714"/>
      <c r="CO18" s="714"/>
      <c r="CP18" s="714"/>
      <c r="CQ18" s="714"/>
      <c r="CR18" s="714"/>
      <c r="CS18" s="714"/>
      <c r="CT18" s="714"/>
      <c r="CU18" s="714"/>
      <c r="CV18" s="714"/>
      <c r="CW18" s="714"/>
      <c r="CX18" s="714"/>
      <c r="CY18" s="714"/>
      <c r="CZ18" s="714"/>
      <c r="DA18" s="714"/>
      <c r="DB18" s="714"/>
      <c r="DC18" s="714"/>
      <c r="DD18" s="714"/>
      <c r="DE18" s="714"/>
      <c r="DF18" s="714"/>
      <c r="DG18" s="714"/>
      <c r="DH18" s="714"/>
      <c r="DI18" s="714"/>
      <c r="DJ18" s="714"/>
      <c r="DK18" s="714"/>
      <c r="DL18" s="714"/>
      <c r="DM18" s="714"/>
      <c r="DN18" s="714"/>
      <c r="DO18" s="34"/>
    </row>
    <row r="19" spans="1:119" ht="9" customHeight="1">
      <c r="A19" s="31"/>
      <c r="B19" s="31"/>
      <c r="C19" s="31"/>
      <c r="D19" s="31"/>
      <c r="E19" s="31"/>
      <c r="F19" s="755"/>
      <c r="G19" s="677"/>
      <c r="H19" s="677"/>
      <c r="I19" s="677"/>
      <c r="J19" s="677"/>
      <c r="K19" s="678"/>
      <c r="L19" s="32"/>
      <c r="M19" s="713"/>
      <c r="N19" s="713"/>
      <c r="O19" s="713"/>
      <c r="P19" s="713"/>
      <c r="Q19" s="713"/>
      <c r="R19" s="713"/>
      <c r="S19" s="713"/>
      <c r="T19" s="713"/>
      <c r="U19" s="713"/>
      <c r="V19" s="713"/>
      <c r="W19" s="713"/>
      <c r="X19" s="713"/>
      <c r="Y19" s="33"/>
      <c r="Z19" s="11"/>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4"/>
      <c r="BV19" s="714"/>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c r="CV19" s="714"/>
      <c r="CW19" s="714"/>
      <c r="CX19" s="714"/>
      <c r="CY19" s="714"/>
      <c r="CZ19" s="714"/>
      <c r="DA19" s="714"/>
      <c r="DB19" s="714"/>
      <c r="DC19" s="714"/>
      <c r="DD19" s="714"/>
      <c r="DE19" s="714"/>
      <c r="DF19" s="714"/>
      <c r="DG19" s="714"/>
      <c r="DH19" s="714"/>
      <c r="DI19" s="714"/>
      <c r="DJ19" s="714"/>
      <c r="DK19" s="714"/>
      <c r="DL19" s="714"/>
      <c r="DM19" s="714"/>
      <c r="DN19" s="714"/>
      <c r="DO19" s="34"/>
    </row>
    <row r="20" spans="1:119" ht="9" customHeight="1">
      <c r="A20" s="31"/>
      <c r="B20" s="31"/>
      <c r="C20" s="31"/>
      <c r="D20" s="31"/>
      <c r="E20" s="31"/>
      <c r="F20" s="755"/>
      <c r="G20" s="677"/>
      <c r="H20" s="677"/>
      <c r="I20" s="677"/>
      <c r="J20" s="677"/>
      <c r="K20" s="678"/>
      <c r="L20" s="37"/>
      <c r="M20" s="38"/>
      <c r="N20" s="38"/>
      <c r="O20" s="38"/>
      <c r="P20" s="38"/>
      <c r="Q20" s="38"/>
      <c r="R20" s="38"/>
      <c r="S20" s="38"/>
      <c r="T20" s="38"/>
      <c r="U20" s="38"/>
      <c r="V20" s="38"/>
      <c r="W20" s="38"/>
      <c r="X20" s="38"/>
      <c r="Y20" s="39"/>
      <c r="Z20" s="14"/>
      <c r="AA20" s="40"/>
      <c r="AB20" s="40"/>
      <c r="AC20" s="40"/>
      <c r="AD20" s="40"/>
      <c r="AE20" s="40"/>
      <c r="AF20" s="40"/>
      <c r="AG20" s="40"/>
      <c r="AH20" s="40"/>
      <c r="AI20" s="40"/>
      <c r="AJ20" s="40"/>
      <c r="AK20" s="40"/>
      <c r="AL20" s="40"/>
      <c r="AM20" s="40"/>
      <c r="AN20" s="40"/>
      <c r="AO20" s="40"/>
      <c r="AP20" s="40"/>
      <c r="AQ20" s="40"/>
      <c r="AR20" s="40"/>
      <c r="AS20" s="40"/>
      <c r="AT20" s="40"/>
      <c r="AU20" s="41"/>
      <c r="AV20" s="41"/>
      <c r="AW20" s="41"/>
      <c r="AX20" s="41"/>
      <c r="AY20" s="42"/>
      <c r="AZ20" s="42"/>
      <c r="BA20" s="42"/>
      <c r="BB20" s="42"/>
      <c r="BC20" s="42"/>
      <c r="BD20" s="42"/>
      <c r="BE20" s="42"/>
      <c r="BF20" s="42"/>
      <c r="BG20" s="42"/>
      <c r="BH20" s="40"/>
      <c r="BI20" s="40"/>
      <c r="BJ20" s="40"/>
      <c r="BK20" s="40"/>
      <c r="BL20" s="40"/>
      <c r="BM20" s="40"/>
      <c r="BN20" s="40"/>
      <c r="BO20" s="40"/>
      <c r="BP20" s="40"/>
      <c r="BQ20" s="40"/>
      <c r="BR20" s="40"/>
      <c r="BS20" s="40"/>
      <c r="BT20" s="40"/>
      <c r="BU20" s="40"/>
      <c r="BV20" s="42"/>
      <c r="BW20" s="42"/>
      <c r="BX20" s="42"/>
      <c r="BY20" s="42"/>
      <c r="BZ20" s="42"/>
      <c r="CA20" s="42"/>
      <c r="CB20" s="42"/>
      <c r="CC20" s="42"/>
      <c r="CD20" s="42"/>
      <c r="CE20" s="42"/>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43"/>
    </row>
    <row r="21" spans="1:119" ht="10.5" customHeight="1">
      <c r="A21" s="31"/>
      <c r="B21" s="31"/>
      <c r="C21" s="31"/>
      <c r="D21" s="31"/>
      <c r="E21" s="31"/>
      <c r="F21" s="755"/>
      <c r="G21" s="677"/>
      <c r="H21" s="677"/>
      <c r="I21" s="677"/>
      <c r="J21" s="677"/>
      <c r="K21" s="678"/>
      <c r="L21" s="570" t="s">
        <v>40</v>
      </c>
      <c r="M21" s="570"/>
      <c r="N21" s="570"/>
      <c r="O21" s="570"/>
      <c r="P21" s="570"/>
      <c r="Q21" s="570"/>
      <c r="R21" s="570"/>
      <c r="S21" s="570"/>
      <c r="T21" s="570"/>
      <c r="U21" s="570"/>
      <c r="V21" s="570"/>
      <c r="W21" s="570"/>
      <c r="X21" s="570"/>
      <c r="Y21" s="571"/>
      <c r="Z21" s="16"/>
      <c r="AA21" s="44"/>
      <c r="AB21" s="44"/>
      <c r="AC21" s="44"/>
      <c r="AD21" s="44"/>
      <c r="AE21" s="44"/>
      <c r="AF21" s="44"/>
      <c r="AG21" s="44"/>
      <c r="AH21" s="44"/>
      <c r="AI21" s="44"/>
      <c r="AJ21" s="44"/>
      <c r="AK21" s="44"/>
      <c r="AL21" s="44"/>
      <c r="AM21" s="44"/>
      <c r="AN21" s="44"/>
      <c r="AO21" s="44"/>
      <c r="AP21" s="44"/>
      <c r="AQ21" s="44"/>
      <c r="AR21" s="44"/>
      <c r="AS21" s="44"/>
      <c r="AT21" s="44"/>
      <c r="AU21" s="13"/>
      <c r="AV21" s="13"/>
      <c r="AW21" s="13"/>
      <c r="AX21" s="13"/>
      <c r="AY21" s="13"/>
      <c r="AZ21" s="13"/>
      <c r="BA21" s="13"/>
      <c r="BB21" s="13"/>
      <c r="BC21" s="35"/>
      <c r="BD21" s="45"/>
      <c r="BE21" s="45"/>
      <c r="BF21" s="45"/>
      <c r="BG21" s="35"/>
      <c r="BH21" s="13"/>
      <c r="BI21" s="13"/>
      <c r="BJ21" s="13"/>
      <c r="BK21" s="13"/>
      <c r="BL21" s="44"/>
      <c r="BM21" s="44"/>
      <c r="BN21" s="44"/>
      <c r="BO21" s="10"/>
      <c r="BP21" s="10"/>
      <c r="BQ21" s="46"/>
      <c r="BR21" s="46"/>
      <c r="BS21" s="46"/>
      <c r="BT21" s="46"/>
      <c r="BU21" s="46"/>
      <c r="BV21" s="46"/>
      <c r="BW21" s="46"/>
      <c r="BX21" s="45"/>
      <c r="BY21" s="45"/>
      <c r="BZ21" s="45"/>
      <c r="CA21" s="45"/>
      <c r="CB21" s="45"/>
      <c r="CC21" s="45"/>
      <c r="CD21" s="45"/>
      <c r="CE21" s="45"/>
      <c r="CF21" s="45"/>
      <c r="CG21" s="47"/>
      <c r="CH21" s="715" t="s">
        <v>62</v>
      </c>
      <c r="CI21" s="716"/>
      <c r="CJ21" s="716"/>
      <c r="CK21" s="716"/>
      <c r="CL21" s="716"/>
      <c r="CM21" s="716"/>
      <c r="CN21" s="716"/>
      <c r="CO21" s="717"/>
      <c r="CP21" s="48"/>
      <c r="CQ21" s="724">
        <f>IF(入力シート!B9="","",入力シート!B9)</f>
        <v>42974</v>
      </c>
      <c r="CR21" s="724"/>
      <c r="CS21" s="724"/>
      <c r="CT21" s="724"/>
      <c r="CU21" s="724"/>
      <c r="CV21" s="724"/>
      <c r="CW21" s="724"/>
      <c r="CX21" s="724"/>
      <c r="CY21" s="724"/>
      <c r="CZ21" s="724"/>
      <c r="DA21" s="724"/>
      <c r="DB21" s="724"/>
      <c r="DC21" s="724"/>
      <c r="DD21" s="724"/>
      <c r="DE21" s="724"/>
      <c r="DF21" s="724"/>
      <c r="DG21" s="724"/>
      <c r="DH21" s="724"/>
      <c r="DI21" s="724"/>
      <c r="DJ21" s="724"/>
      <c r="DK21" s="726" t="s">
        <v>38</v>
      </c>
      <c r="DL21" s="726"/>
      <c r="DM21" s="726"/>
      <c r="DN21" s="726"/>
      <c r="DO21" s="727"/>
    </row>
    <row r="22" spans="1:119" s="53" customFormat="1" ht="9" customHeight="1">
      <c r="A22" s="31"/>
      <c r="B22" s="31"/>
      <c r="C22" s="31"/>
      <c r="D22" s="31"/>
      <c r="E22" s="31"/>
      <c r="F22" s="755"/>
      <c r="G22" s="677"/>
      <c r="H22" s="677"/>
      <c r="I22" s="677"/>
      <c r="J22" s="677"/>
      <c r="K22" s="678"/>
      <c r="L22" s="570"/>
      <c r="M22" s="570"/>
      <c r="N22" s="570"/>
      <c r="O22" s="570"/>
      <c r="P22" s="570"/>
      <c r="Q22" s="570"/>
      <c r="R22" s="570"/>
      <c r="S22" s="570"/>
      <c r="T22" s="570"/>
      <c r="U22" s="570"/>
      <c r="V22" s="570"/>
      <c r="W22" s="570"/>
      <c r="X22" s="570"/>
      <c r="Y22" s="571"/>
      <c r="Z22" s="49"/>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2"/>
      <c r="BD22" s="42"/>
      <c r="BE22" s="42"/>
      <c r="BF22" s="42"/>
      <c r="BG22" s="42"/>
      <c r="BH22" s="41"/>
      <c r="BI22" s="41"/>
      <c r="BJ22" s="41"/>
      <c r="BK22" s="41"/>
      <c r="BL22" s="41"/>
      <c r="BM22" s="41"/>
      <c r="BN22" s="41"/>
      <c r="BO22" s="50"/>
      <c r="BP22" s="50"/>
      <c r="BQ22" s="51"/>
      <c r="BR22" s="51"/>
      <c r="BS22" s="51"/>
      <c r="BT22" s="51"/>
      <c r="BU22" s="51"/>
      <c r="BV22" s="51"/>
      <c r="BW22" s="51"/>
      <c r="BX22" s="42"/>
      <c r="BY22" s="42"/>
      <c r="BZ22" s="42"/>
      <c r="CA22" s="42"/>
      <c r="CB22" s="42"/>
      <c r="CC22" s="42"/>
      <c r="CD22" s="42"/>
      <c r="CE22" s="42"/>
      <c r="CF22" s="42"/>
      <c r="CG22" s="43"/>
      <c r="CH22" s="718"/>
      <c r="CI22" s="719"/>
      <c r="CJ22" s="719"/>
      <c r="CK22" s="719"/>
      <c r="CL22" s="719"/>
      <c r="CM22" s="719"/>
      <c r="CN22" s="719"/>
      <c r="CO22" s="720"/>
      <c r="CP22" s="52"/>
      <c r="CQ22" s="725"/>
      <c r="CR22" s="725"/>
      <c r="CS22" s="725"/>
      <c r="CT22" s="725"/>
      <c r="CU22" s="725"/>
      <c r="CV22" s="725"/>
      <c r="CW22" s="725"/>
      <c r="CX22" s="725"/>
      <c r="CY22" s="725"/>
      <c r="CZ22" s="725"/>
      <c r="DA22" s="725"/>
      <c r="DB22" s="725"/>
      <c r="DC22" s="725"/>
      <c r="DD22" s="725"/>
      <c r="DE22" s="725"/>
      <c r="DF22" s="725"/>
      <c r="DG22" s="725"/>
      <c r="DH22" s="725"/>
      <c r="DI22" s="725"/>
      <c r="DJ22" s="725"/>
      <c r="DK22" s="728"/>
      <c r="DL22" s="728"/>
      <c r="DM22" s="728"/>
      <c r="DN22" s="728"/>
      <c r="DO22" s="729"/>
    </row>
    <row r="23" spans="1:119" s="53" customFormat="1" ht="9" customHeight="1">
      <c r="A23" s="31"/>
      <c r="B23" s="31"/>
      <c r="C23" s="31"/>
      <c r="D23" s="31"/>
      <c r="E23" s="31"/>
      <c r="F23" s="755"/>
      <c r="G23" s="677"/>
      <c r="H23" s="677"/>
      <c r="I23" s="677"/>
      <c r="J23" s="677"/>
      <c r="K23" s="678"/>
      <c r="L23" s="31"/>
      <c r="M23" s="730" t="s">
        <v>64</v>
      </c>
      <c r="N23" s="730"/>
      <c r="O23" s="730"/>
      <c r="P23" s="730"/>
      <c r="Q23" s="730"/>
      <c r="R23" s="730"/>
      <c r="S23" s="730"/>
      <c r="T23" s="730"/>
      <c r="U23" s="730"/>
      <c r="V23" s="730"/>
      <c r="W23" s="730"/>
      <c r="X23" s="730"/>
      <c r="Y23" s="54"/>
      <c r="Z23" s="55"/>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31"/>
      <c r="BD23" s="31"/>
      <c r="BE23" s="31"/>
      <c r="BF23" s="31"/>
      <c r="BG23" s="31"/>
      <c r="BH23" s="10"/>
      <c r="BI23" s="10"/>
      <c r="BJ23" s="10"/>
      <c r="BK23" s="10"/>
      <c r="BL23" s="10"/>
      <c r="BM23" s="10"/>
      <c r="BN23" s="10"/>
      <c r="BO23" s="10"/>
      <c r="BP23" s="10"/>
      <c r="BQ23" s="46"/>
      <c r="BR23" s="46"/>
      <c r="BS23" s="46"/>
      <c r="BT23" s="46"/>
      <c r="BU23" s="46"/>
      <c r="BV23" s="46"/>
      <c r="BW23" s="46"/>
      <c r="BX23" s="45"/>
      <c r="BY23" s="45"/>
      <c r="BZ23" s="45"/>
      <c r="CA23" s="35"/>
      <c r="CB23" s="35"/>
      <c r="CC23" s="35"/>
      <c r="CD23" s="35"/>
      <c r="CE23" s="31"/>
      <c r="CF23" s="31"/>
      <c r="CG23" s="31"/>
      <c r="CH23" s="718"/>
      <c r="CI23" s="719"/>
      <c r="CJ23" s="719"/>
      <c r="CK23" s="719"/>
      <c r="CL23" s="719"/>
      <c r="CM23" s="719"/>
      <c r="CN23" s="719"/>
      <c r="CO23" s="720"/>
      <c r="CP23" s="52"/>
      <c r="CQ23" s="736">
        <f>IF(入力シート!B10="","",入力シート!B10)</f>
        <v>43703</v>
      </c>
      <c r="CR23" s="736"/>
      <c r="CS23" s="736"/>
      <c r="CT23" s="736"/>
      <c r="CU23" s="736"/>
      <c r="CV23" s="736"/>
      <c r="CW23" s="736"/>
      <c r="CX23" s="736"/>
      <c r="CY23" s="736"/>
      <c r="CZ23" s="736"/>
      <c r="DA23" s="736"/>
      <c r="DB23" s="736"/>
      <c r="DC23" s="736"/>
      <c r="DD23" s="736"/>
      <c r="DE23" s="736"/>
      <c r="DF23" s="736"/>
      <c r="DG23" s="736"/>
      <c r="DH23" s="736"/>
      <c r="DI23" s="736"/>
      <c r="DJ23" s="736"/>
      <c r="DK23" s="738" t="s">
        <v>15</v>
      </c>
      <c r="DL23" s="738"/>
      <c r="DM23" s="738"/>
      <c r="DN23" s="738"/>
      <c r="DO23" s="739"/>
    </row>
    <row r="24" spans="1:119" s="53" customFormat="1" ht="9" customHeight="1">
      <c r="A24" s="31"/>
      <c r="B24" s="31"/>
      <c r="C24" s="31"/>
      <c r="D24" s="31"/>
      <c r="E24" s="31"/>
      <c r="F24" s="755"/>
      <c r="G24" s="677"/>
      <c r="H24" s="677"/>
      <c r="I24" s="677"/>
      <c r="J24" s="677"/>
      <c r="K24" s="678"/>
      <c r="L24" s="31"/>
      <c r="M24" s="713"/>
      <c r="N24" s="713"/>
      <c r="O24" s="713"/>
      <c r="P24" s="713"/>
      <c r="Q24" s="713"/>
      <c r="R24" s="713"/>
      <c r="S24" s="713"/>
      <c r="T24" s="713"/>
      <c r="U24" s="713"/>
      <c r="V24" s="713"/>
      <c r="W24" s="713"/>
      <c r="X24" s="713"/>
      <c r="Y24" s="54"/>
      <c r="Z24" s="55"/>
      <c r="AA24" s="745" t="str">
        <f>IF(入力シート!B8="","",入力シート!B8)</f>
        <v>南湘マンション</v>
      </c>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5"/>
      <c r="BL24" s="745"/>
      <c r="BM24" s="745"/>
      <c r="BN24" s="745"/>
      <c r="BO24" s="746" t="str">
        <f>入力シート!C8</f>
        <v>2-201</v>
      </c>
      <c r="BP24" s="747"/>
      <c r="BQ24" s="747"/>
      <c r="BR24" s="747"/>
      <c r="BS24" s="747"/>
      <c r="BT24" s="747"/>
      <c r="BU24" s="747"/>
      <c r="BV24" s="747"/>
      <c r="BW24" s="747"/>
      <c r="BX24" s="747"/>
      <c r="BY24" s="747"/>
      <c r="BZ24" s="747"/>
      <c r="CA24" s="747"/>
      <c r="CB24" s="35"/>
      <c r="CC24" s="35"/>
      <c r="CD24" s="35"/>
      <c r="CE24" s="31"/>
      <c r="CF24" s="31"/>
      <c r="CG24" s="31"/>
      <c r="CH24" s="721"/>
      <c r="CI24" s="722"/>
      <c r="CJ24" s="722"/>
      <c r="CK24" s="722"/>
      <c r="CL24" s="722"/>
      <c r="CM24" s="722"/>
      <c r="CN24" s="722"/>
      <c r="CO24" s="723"/>
      <c r="CP24" s="57"/>
      <c r="CQ24" s="737"/>
      <c r="CR24" s="737"/>
      <c r="CS24" s="737"/>
      <c r="CT24" s="737"/>
      <c r="CU24" s="737"/>
      <c r="CV24" s="737"/>
      <c r="CW24" s="737"/>
      <c r="CX24" s="737"/>
      <c r="CY24" s="737"/>
      <c r="CZ24" s="737"/>
      <c r="DA24" s="737"/>
      <c r="DB24" s="737"/>
      <c r="DC24" s="737"/>
      <c r="DD24" s="737"/>
      <c r="DE24" s="737"/>
      <c r="DF24" s="737"/>
      <c r="DG24" s="737"/>
      <c r="DH24" s="737"/>
      <c r="DI24" s="737"/>
      <c r="DJ24" s="737"/>
      <c r="DK24" s="740"/>
      <c r="DL24" s="740"/>
      <c r="DM24" s="740"/>
      <c r="DN24" s="740"/>
      <c r="DO24" s="741"/>
    </row>
    <row r="25" spans="1:119" s="60" customFormat="1" ht="9" customHeight="1">
      <c r="A25" s="58"/>
      <c r="B25" s="58"/>
      <c r="C25" s="58"/>
      <c r="D25" s="58"/>
      <c r="E25" s="58"/>
      <c r="F25" s="755"/>
      <c r="G25" s="677"/>
      <c r="H25" s="677"/>
      <c r="I25" s="677"/>
      <c r="J25" s="677"/>
      <c r="K25" s="678"/>
      <c r="L25" s="58"/>
      <c r="M25" s="713"/>
      <c r="N25" s="713"/>
      <c r="O25" s="713"/>
      <c r="P25" s="713"/>
      <c r="Q25" s="713"/>
      <c r="R25" s="713"/>
      <c r="S25" s="713"/>
      <c r="T25" s="713"/>
      <c r="U25" s="713"/>
      <c r="V25" s="713"/>
      <c r="W25" s="713"/>
      <c r="X25" s="713"/>
      <c r="Y25" s="54"/>
      <c r="Z25" s="59"/>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745"/>
      <c r="BK25" s="745"/>
      <c r="BL25" s="745"/>
      <c r="BM25" s="745"/>
      <c r="BN25" s="745"/>
      <c r="BO25" s="747"/>
      <c r="BP25" s="747"/>
      <c r="BQ25" s="747"/>
      <c r="BR25" s="747"/>
      <c r="BS25" s="747"/>
      <c r="BT25" s="747"/>
      <c r="BU25" s="747"/>
      <c r="BV25" s="747"/>
      <c r="BW25" s="747"/>
      <c r="BX25" s="747"/>
      <c r="BY25" s="747"/>
      <c r="BZ25" s="747"/>
      <c r="CA25" s="747"/>
      <c r="CB25" s="708" t="s">
        <v>2</v>
      </c>
      <c r="CC25" s="708"/>
      <c r="CD25" s="708"/>
      <c r="CE25" s="708"/>
      <c r="CF25" s="708"/>
      <c r="CG25" s="709"/>
      <c r="CH25" s="715" t="s">
        <v>63</v>
      </c>
      <c r="CI25" s="716"/>
      <c r="CJ25" s="716"/>
      <c r="CK25" s="716"/>
      <c r="CL25" s="716"/>
      <c r="CM25" s="716"/>
      <c r="CN25" s="716"/>
      <c r="CO25" s="717"/>
      <c r="CP25" s="29"/>
      <c r="CQ25" s="29"/>
      <c r="CR25" s="742" t="str">
        <f>IF(入力シート!B11="","",入力シート!B11)</f>
        <v/>
      </c>
      <c r="CS25" s="742"/>
      <c r="CT25" s="742"/>
      <c r="CU25" s="742"/>
      <c r="CV25" s="742"/>
      <c r="CW25" s="742"/>
      <c r="CX25" s="742"/>
      <c r="CY25" s="742"/>
      <c r="CZ25" s="742"/>
      <c r="DA25" s="742"/>
      <c r="DB25" s="742"/>
      <c r="DC25" s="742"/>
      <c r="DD25" s="742"/>
      <c r="DE25" s="732" t="s">
        <v>61</v>
      </c>
      <c r="DF25" s="732"/>
      <c r="DG25" s="732"/>
      <c r="DH25" s="732"/>
      <c r="DI25" s="732"/>
      <c r="DJ25" s="732"/>
      <c r="DK25" s="732"/>
      <c r="DL25" s="732"/>
      <c r="DM25" s="732"/>
      <c r="DN25" s="732"/>
      <c r="DO25" s="733"/>
    </row>
    <row r="26" spans="1:119" s="60" customFormat="1" ht="9" customHeight="1">
      <c r="A26" s="58"/>
      <c r="B26" s="58"/>
      <c r="C26" s="58"/>
      <c r="D26" s="58"/>
      <c r="E26" s="58"/>
      <c r="F26" s="755"/>
      <c r="G26" s="677"/>
      <c r="H26" s="677"/>
      <c r="I26" s="677"/>
      <c r="J26" s="677"/>
      <c r="K26" s="678"/>
      <c r="L26" s="58"/>
      <c r="M26" s="713"/>
      <c r="N26" s="713"/>
      <c r="O26" s="713"/>
      <c r="P26" s="713"/>
      <c r="Q26" s="713"/>
      <c r="R26" s="713"/>
      <c r="S26" s="713"/>
      <c r="T26" s="713"/>
      <c r="U26" s="713"/>
      <c r="V26" s="713"/>
      <c r="W26" s="713"/>
      <c r="X26" s="713"/>
      <c r="Y26" s="61"/>
      <c r="Z26" s="59"/>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45"/>
      <c r="BL26" s="745"/>
      <c r="BM26" s="745"/>
      <c r="BN26" s="745"/>
      <c r="BO26" s="747"/>
      <c r="BP26" s="747"/>
      <c r="BQ26" s="747"/>
      <c r="BR26" s="747"/>
      <c r="BS26" s="747"/>
      <c r="BT26" s="747"/>
      <c r="BU26" s="747"/>
      <c r="BV26" s="747"/>
      <c r="BW26" s="747"/>
      <c r="BX26" s="747"/>
      <c r="BY26" s="747"/>
      <c r="BZ26" s="747"/>
      <c r="CA26" s="747"/>
      <c r="CB26" s="708"/>
      <c r="CC26" s="708"/>
      <c r="CD26" s="708"/>
      <c r="CE26" s="708"/>
      <c r="CF26" s="708"/>
      <c r="CG26" s="709"/>
      <c r="CH26" s="718"/>
      <c r="CI26" s="719"/>
      <c r="CJ26" s="719"/>
      <c r="CK26" s="719"/>
      <c r="CL26" s="719"/>
      <c r="CM26" s="719"/>
      <c r="CN26" s="719"/>
      <c r="CO26" s="720"/>
      <c r="CP26" s="62"/>
      <c r="CQ26" s="62"/>
      <c r="CR26" s="743"/>
      <c r="CS26" s="743"/>
      <c r="CT26" s="743"/>
      <c r="CU26" s="743"/>
      <c r="CV26" s="743"/>
      <c r="CW26" s="743"/>
      <c r="CX26" s="743"/>
      <c r="CY26" s="743"/>
      <c r="CZ26" s="743"/>
      <c r="DA26" s="743"/>
      <c r="DB26" s="743"/>
      <c r="DC26" s="743"/>
      <c r="DD26" s="743"/>
      <c r="DE26" s="734"/>
      <c r="DF26" s="734"/>
      <c r="DG26" s="734"/>
      <c r="DH26" s="734"/>
      <c r="DI26" s="734"/>
      <c r="DJ26" s="734"/>
      <c r="DK26" s="734"/>
      <c r="DL26" s="734"/>
      <c r="DM26" s="734"/>
      <c r="DN26" s="734"/>
      <c r="DO26" s="735"/>
    </row>
    <row r="27" spans="1:119" s="60" customFormat="1" ht="9" customHeight="1">
      <c r="A27" s="58"/>
      <c r="B27" s="58"/>
      <c r="C27" s="58"/>
      <c r="D27" s="58"/>
      <c r="E27" s="58"/>
      <c r="F27" s="755"/>
      <c r="G27" s="677"/>
      <c r="H27" s="677"/>
      <c r="I27" s="677"/>
      <c r="J27" s="677"/>
      <c r="K27" s="678"/>
      <c r="L27" s="58"/>
      <c r="M27" s="731"/>
      <c r="N27" s="731"/>
      <c r="O27" s="731"/>
      <c r="P27" s="731"/>
      <c r="Q27" s="731"/>
      <c r="R27" s="731"/>
      <c r="S27" s="731"/>
      <c r="T27" s="731"/>
      <c r="U27" s="731"/>
      <c r="V27" s="731"/>
      <c r="W27" s="731"/>
      <c r="X27" s="731"/>
      <c r="Y27" s="61"/>
      <c r="Z27" s="59"/>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3"/>
      <c r="BD27" s="63"/>
      <c r="BE27" s="63"/>
      <c r="BF27" s="63"/>
      <c r="BG27" s="63"/>
      <c r="BH27" s="64"/>
      <c r="BI27" s="64"/>
      <c r="BJ27" s="64"/>
      <c r="BK27" s="64"/>
      <c r="BL27" s="64"/>
      <c r="BM27" s="64"/>
      <c r="BN27" s="64"/>
      <c r="BO27" s="11"/>
      <c r="BP27" s="63"/>
      <c r="BQ27" s="63"/>
      <c r="BR27" s="63"/>
      <c r="BS27" s="63"/>
      <c r="BT27" s="63"/>
      <c r="BU27" s="63"/>
      <c r="BV27" s="58"/>
      <c r="BW27" s="58"/>
      <c r="BX27" s="58"/>
      <c r="BY27" s="58"/>
      <c r="BZ27" s="14"/>
      <c r="CA27" s="14"/>
      <c r="CB27" s="711"/>
      <c r="CC27" s="711"/>
      <c r="CD27" s="711"/>
      <c r="CE27" s="711"/>
      <c r="CF27" s="711"/>
      <c r="CG27" s="712"/>
      <c r="CH27" s="721"/>
      <c r="CI27" s="722"/>
      <c r="CJ27" s="722"/>
      <c r="CK27" s="722"/>
      <c r="CL27" s="722"/>
      <c r="CM27" s="722"/>
      <c r="CN27" s="722"/>
      <c r="CO27" s="723"/>
      <c r="CP27" s="62"/>
      <c r="CQ27" s="62"/>
      <c r="CR27" s="744"/>
      <c r="CS27" s="744"/>
      <c r="CT27" s="744"/>
      <c r="CU27" s="744"/>
      <c r="CV27" s="744"/>
      <c r="CW27" s="744"/>
      <c r="CX27" s="744"/>
      <c r="CY27" s="744"/>
      <c r="CZ27" s="744"/>
      <c r="DA27" s="744"/>
      <c r="DB27" s="744"/>
      <c r="DC27" s="744"/>
      <c r="DD27" s="744"/>
      <c r="DE27" s="734"/>
      <c r="DF27" s="734"/>
      <c r="DG27" s="734"/>
      <c r="DH27" s="734"/>
      <c r="DI27" s="734"/>
      <c r="DJ27" s="734"/>
      <c r="DK27" s="734"/>
      <c r="DL27" s="734"/>
      <c r="DM27" s="734"/>
      <c r="DN27" s="734"/>
      <c r="DO27" s="735"/>
    </row>
    <row r="28" spans="1:119" s="60" customFormat="1" ht="9" customHeight="1">
      <c r="A28" s="58"/>
      <c r="B28" s="58"/>
      <c r="C28" s="58"/>
      <c r="D28" s="58"/>
      <c r="E28" s="58"/>
      <c r="F28" s="755"/>
      <c r="G28" s="677"/>
      <c r="H28" s="677"/>
      <c r="I28" s="677"/>
      <c r="J28" s="677"/>
      <c r="K28" s="678"/>
      <c r="L28" s="517" t="s">
        <v>10</v>
      </c>
      <c r="M28" s="518"/>
      <c r="N28" s="518"/>
      <c r="O28" s="518"/>
      <c r="P28" s="518"/>
      <c r="Q28" s="518"/>
      <c r="R28" s="518"/>
      <c r="S28" s="518"/>
      <c r="T28" s="518"/>
      <c r="U28" s="518"/>
      <c r="V28" s="518"/>
      <c r="W28" s="518"/>
      <c r="X28" s="518"/>
      <c r="Y28" s="519"/>
      <c r="Z28" s="190" t="s">
        <v>26</v>
      </c>
      <c r="AA28" s="191"/>
      <c r="AB28" s="191"/>
      <c r="AC28" s="161"/>
      <c r="AD28" s="161"/>
      <c r="AE28" s="161"/>
      <c r="AF28" s="161"/>
      <c r="AG28" s="161"/>
      <c r="AH28" s="161"/>
      <c r="AI28" s="161"/>
      <c r="AJ28" s="161"/>
      <c r="AK28" s="161"/>
      <c r="AL28" s="161"/>
      <c r="AM28" s="161"/>
      <c r="AN28" s="161"/>
      <c r="AO28" s="192"/>
      <c r="AP28" s="517" t="s">
        <v>65</v>
      </c>
      <c r="AQ28" s="518"/>
      <c r="AR28" s="518"/>
      <c r="AS28" s="518"/>
      <c r="AT28" s="518"/>
      <c r="AU28" s="518"/>
      <c r="AV28" s="518"/>
      <c r="AW28" s="518"/>
      <c r="AX28" s="518"/>
      <c r="AY28" s="519"/>
      <c r="AZ28" s="190" t="s">
        <v>27</v>
      </c>
      <c r="BA28" s="191"/>
      <c r="BB28" s="161"/>
      <c r="BC28" s="161"/>
      <c r="BD28" s="161"/>
      <c r="BE28" s="161"/>
      <c r="BF28" s="161"/>
      <c r="BG28" s="161"/>
      <c r="BH28" s="161"/>
      <c r="BI28" s="161"/>
      <c r="BJ28" s="161"/>
      <c r="BK28" s="161"/>
      <c r="BL28" s="161"/>
      <c r="BM28" s="161"/>
      <c r="BN28" s="161"/>
      <c r="BO28" s="192"/>
      <c r="BP28" s="517" t="s">
        <v>7</v>
      </c>
      <c r="BQ28" s="518"/>
      <c r="BR28" s="518"/>
      <c r="BS28" s="518"/>
      <c r="BT28" s="518"/>
      <c r="BU28" s="518"/>
      <c r="BV28" s="518"/>
      <c r="BW28" s="518"/>
      <c r="BX28" s="518"/>
      <c r="BY28" s="519"/>
      <c r="BZ28" s="190" t="s">
        <v>28</v>
      </c>
      <c r="CA28" s="191"/>
      <c r="CB28" s="161"/>
      <c r="CC28" s="161"/>
      <c r="CD28" s="161"/>
      <c r="CE28" s="161"/>
      <c r="CF28" s="161"/>
      <c r="CG28" s="161"/>
      <c r="CH28" s="161"/>
      <c r="CI28" s="161"/>
      <c r="CJ28" s="161"/>
      <c r="CK28" s="161"/>
      <c r="CL28" s="161"/>
      <c r="CM28" s="161"/>
      <c r="CN28" s="192"/>
      <c r="CO28" s="517" t="s">
        <v>22</v>
      </c>
      <c r="CP28" s="518"/>
      <c r="CQ28" s="518"/>
      <c r="CR28" s="518"/>
      <c r="CS28" s="518"/>
      <c r="CT28" s="518"/>
      <c r="CU28" s="518"/>
      <c r="CV28" s="518"/>
      <c r="CW28" s="518"/>
      <c r="CX28" s="519"/>
      <c r="CY28" s="190" t="s">
        <v>74</v>
      </c>
      <c r="CZ28" s="191"/>
      <c r="DA28" s="161"/>
      <c r="DB28" s="161"/>
      <c r="DC28" s="161"/>
      <c r="DD28" s="161"/>
      <c r="DE28" s="161"/>
      <c r="DF28" s="161"/>
      <c r="DG28" s="161"/>
      <c r="DH28" s="161"/>
      <c r="DI28" s="161"/>
      <c r="DJ28" s="161"/>
      <c r="DK28" s="161"/>
      <c r="DL28" s="161"/>
      <c r="DM28" s="161"/>
      <c r="DN28" s="161"/>
      <c r="DO28" s="192"/>
    </row>
    <row r="29" spans="1:119" s="60" customFormat="1" ht="9" customHeight="1">
      <c r="A29" s="58"/>
      <c r="B29" s="58"/>
      <c r="C29" s="58"/>
      <c r="D29" s="58"/>
      <c r="E29" s="58"/>
      <c r="F29" s="755"/>
      <c r="G29" s="677"/>
      <c r="H29" s="677"/>
      <c r="I29" s="677"/>
      <c r="J29" s="677"/>
      <c r="K29" s="678"/>
      <c r="L29" s="496"/>
      <c r="M29" s="497"/>
      <c r="N29" s="497"/>
      <c r="O29" s="497"/>
      <c r="P29" s="497"/>
      <c r="Q29" s="497"/>
      <c r="R29" s="497"/>
      <c r="S29" s="497"/>
      <c r="T29" s="497"/>
      <c r="U29" s="497"/>
      <c r="V29" s="497"/>
      <c r="W29" s="497"/>
      <c r="X29" s="497"/>
      <c r="Y29" s="500"/>
      <c r="Z29" s="193"/>
      <c r="AA29" s="194"/>
      <c r="AB29" s="495">
        <f>SUM(入力シート!B12)</f>
        <v>10000</v>
      </c>
      <c r="AC29" s="495"/>
      <c r="AD29" s="495"/>
      <c r="AE29" s="495"/>
      <c r="AF29" s="495"/>
      <c r="AG29" s="495"/>
      <c r="AH29" s="495"/>
      <c r="AI29" s="495"/>
      <c r="AJ29" s="495"/>
      <c r="AK29" s="495"/>
      <c r="AL29" s="495"/>
      <c r="AM29" s="105"/>
      <c r="AN29" s="105"/>
      <c r="AO29" s="195"/>
      <c r="AP29" s="496"/>
      <c r="AQ29" s="497"/>
      <c r="AR29" s="497"/>
      <c r="AS29" s="497"/>
      <c r="AT29" s="497"/>
      <c r="AU29" s="497"/>
      <c r="AV29" s="497"/>
      <c r="AW29" s="497"/>
      <c r="AX29" s="497"/>
      <c r="AY29" s="500"/>
      <c r="AZ29" s="193"/>
      <c r="BA29" s="194"/>
      <c r="BB29" s="105"/>
      <c r="BC29" s="495">
        <f>SUM(入力シート!B13)</f>
        <v>2000</v>
      </c>
      <c r="BD29" s="495"/>
      <c r="BE29" s="495"/>
      <c r="BF29" s="495"/>
      <c r="BG29" s="495"/>
      <c r="BH29" s="495"/>
      <c r="BI29" s="495"/>
      <c r="BJ29" s="495"/>
      <c r="BK29" s="495"/>
      <c r="BL29" s="495"/>
      <c r="BM29" s="105"/>
      <c r="BN29" s="105"/>
      <c r="BO29" s="195"/>
      <c r="BP29" s="496"/>
      <c r="BQ29" s="497"/>
      <c r="BR29" s="497"/>
      <c r="BS29" s="497"/>
      <c r="BT29" s="497"/>
      <c r="BU29" s="497"/>
      <c r="BV29" s="497"/>
      <c r="BW29" s="497"/>
      <c r="BX29" s="497"/>
      <c r="BY29" s="500"/>
      <c r="BZ29" s="193"/>
      <c r="CA29" s="194"/>
      <c r="CB29" s="105"/>
      <c r="CC29" s="495">
        <f>SUM(入力シート!B14)</f>
        <v>2000</v>
      </c>
      <c r="CD29" s="495"/>
      <c r="CE29" s="495"/>
      <c r="CF29" s="495"/>
      <c r="CG29" s="495"/>
      <c r="CH29" s="495"/>
      <c r="CI29" s="495"/>
      <c r="CJ29" s="495"/>
      <c r="CK29" s="495"/>
      <c r="CL29" s="105"/>
      <c r="CM29" s="105"/>
      <c r="CN29" s="195"/>
      <c r="CO29" s="496"/>
      <c r="CP29" s="497"/>
      <c r="CQ29" s="497"/>
      <c r="CR29" s="497"/>
      <c r="CS29" s="497"/>
      <c r="CT29" s="497"/>
      <c r="CU29" s="497"/>
      <c r="CV29" s="497"/>
      <c r="CW29" s="497"/>
      <c r="CX29" s="500"/>
      <c r="CY29" s="193"/>
      <c r="CZ29" s="194"/>
      <c r="DA29" s="105"/>
      <c r="DB29" s="495">
        <f>SUM(入力シート!C15)</f>
        <v>1430</v>
      </c>
      <c r="DC29" s="495"/>
      <c r="DD29" s="495"/>
      <c r="DE29" s="495"/>
      <c r="DF29" s="495"/>
      <c r="DG29" s="495"/>
      <c r="DH29" s="495"/>
      <c r="DI29" s="495"/>
      <c r="DJ29" s="495"/>
      <c r="DK29" s="495"/>
      <c r="DL29" s="495"/>
      <c r="DM29" s="105"/>
      <c r="DN29" s="105"/>
      <c r="DO29" s="195"/>
    </row>
    <row r="30" spans="1:119" s="60" customFormat="1" ht="9" customHeight="1">
      <c r="A30" s="58"/>
      <c r="B30" s="58"/>
      <c r="C30" s="58"/>
      <c r="D30" s="58"/>
      <c r="E30" s="58"/>
      <c r="F30" s="755"/>
      <c r="G30" s="677"/>
      <c r="H30" s="677"/>
      <c r="I30" s="677"/>
      <c r="J30" s="677"/>
      <c r="K30" s="678"/>
      <c r="L30" s="496"/>
      <c r="M30" s="497"/>
      <c r="N30" s="497"/>
      <c r="O30" s="497"/>
      <c r="P30" s="497"/>
      <c r="Q30" s="497"/>
      <c r="R30" s="497"/>
      <c r="S30" s="497"/>
      <c r="T30" s="497"/>
      <c r="U30" s="497"/>
      <c r="V30" s="497"/>
      <c r="W30" s="497"/>
      <c r="X30" s="497"/>
      <c r="Y30" s="500"/>
      <c r="Z30" s="193"/>
      <c r="AA30" s="194"/>
      <c r="AB30" s="495"/>
      <c r="AC30" s="495"/>
      <c r="AD30" s="495"/>
      <c r="AE30" s="495"/>
      <c r="AF30" s="495"/>
      <c r="AG30" s="495"/>
      <c r="AH30" s="495"/>
      <c r="AI30" s="495"/>
      <c r="AJ30" s="495"/>
      <c r="AK30" s="495"/>
      <c r="AL30" s="495"/>
      <c r="AM30" s="105"/>
      <c r="AN30" s="105"/>
      <c r="AO30" s="195"/>
      <c r="AP30" s="496"/>
      <c r="AQ30" s="497"/>
      <c r="AR30" s="497"/>
      <c r="AS30" s="497"/>
      <c r="AT30" s="497"/>
      <c r="AU30" s="497"/>
      <c r="AV30" s="497"/>
      <c r="AW30" s="497"/>
      <c r="AX30" s="497"/>
      <c r="AY30" s="500"/>
      <c r="AZ30" s="193"/>
      <c r="BA30" s="194"/>
      <c r="BB30" s="105"/>
      <c r="BC30" s="495"/>
      <c r="BD30" s="495"/>
      <c r="BE30" s="495"/>
      <c r="BF30" s="495"/>
      <c r="BG30" s="495"/>
      <c r="BH30" s="495"/>
      <c r="BI30" s="495"/>
      <c r="BJ30" s="495"/>
      <c r="BK30" s="495"/>
      <c r="BL30" s="495"/>
      <c r="BM30" s="105"/>
      <c r="BN30" s="105"/>
      <c r="BO30" s="195"/>
      <c r="BP30" s="496"/>
      <c r="BQ30" s="497"/>
      <c r="BR30" s="497"/>
      <c r="BS30" s="497"/>
      <c r="BT30" s="497"/>
      <c r="BU30" s="497"/>
      <c r="BV30" s="497"/>
      <c r="BW30" s="497"/>
      <c r="BX30" s="497"/>
      <c r="BY30" s="500"/>
      <c r="BZ30" s="193"/>
      <c r="CA30" s="194"/>
      <c r="CB30" s="105"/>
      <c r="CC30" s="495"/>
      <c r="CD30" s="495"/>
      <c r="CE30" s="495"/>
      <c r="CF30" s="495"/>
      <c r="CG30" s="495"/>
      <c r="CH30" s="495"/>
      <c r="CI30" s="495"/>
      <c r="CJ30" s="495"/>
      <c r="CK30" s="495"/>
      <c r="CL30" s="105"/>
      <c r="CM30" s="105"/>
      <c r="CN30" s="195"/>
      <c r="CO30" s="496"/>
      <c r="CP30" s="497"/>
      <c r="CQ30" s="497"/>
      <c r="CR30" s="497"/>
      <c r="CS30" s="497"/>
      <c r="CT30" s="497"/>
      <c r="CU30" s="497"/>
      <c r="CV30" s="497"/>
      <c r="CW30" s="497"/>
      <c r="CX30" s="500"/>
      <c r="CY30" s="193"/>
      <c r="CZ30" s="194"/>
      <c r="DA30" s="105"/>
      <c r="DB30" s="495"/>
      <c r="DC30" s="495"/>
      <c r="DD30" s="495"/>
      <c r="DE30" s="495"/>
      <c r="DF30" s="495"/>
      <c r="DG30" s="495"/>
      <c r="DH30" s="495"/>
      <c r="DI30" s="495"/>
      <c r="DJ30" s="495"/>
      <c r="DK30" s="495"/>
      <c r="DL30" s="495"/>
      <c r="DM30" s="105"/>
      <c r="DN30" s="105"/>
      <c r="DO30" s="195"/>
    </row>
    <row r="31" spans="1:119" s="60" customFormat="1" ht="9" customHeight="1">
      <c r="A31" s="58"/>
      <c r="B31" s="58"/>
      <c r="C31" s="58"/>
      <c r="D31" s="58"/>
      <c r="E31" s="58"/>
      <c r="F31" s="755"/>
      <c r="G31" s="677"/>
      <c r="H31" s="677"/>
      <c r="I31" s="677"/>
      <c r="J31" s="677"/>
      <c r="K31" s="678"/>
      <c r="L31" s="496"/>
      <c r="M31" s="497"/>
      <c r="N31" s="497"/>
      <c r="O31" s="497"/>
      <c r="P31" s="497"/>
      <c r="Q31" s="497"/>
      <c r="R31" s="497"/>
      <c r="S31" s="497"/>
      <c r="T31" s="497"/>
      <c r="U31" s="497"/>
      <c r="V31" s="497"/>
      <c r="W31" s="497"/>
      <c r="X31" s="497"/>
      <c r="Y31" s="500"/>
      <c r="Z31" s="193"/>
      <c r="AA31" s="194"/>
      <c r="AB31" s="495"/>
      <c r="AC31" s="495"/>
      <c r="AD31" s="495"/>
      <c r="AE31" s="495"/>
      <c r="AF31" s="495"/>
      <c r="AG31" s="495"/>
      <c r="AH31" s="495"/>
      <c r="AI31" s="495"/>
      <c r="AJ31" s="495"/>
      <c r="AK31" s="495"/>
      <c r="AL31" s="495"/>
      <c r="AM31" s="491" t="s">
        <v>0</v>
      </c>
      <c r="AN31" s="491"/>
      <c r="AO31" s="492"/>
      <c r="AP31" s="496"/>
      <c r="AQ31" s="497"/>
      <c r="AR31" s="497"/>
      <c r="AS31" s="497"/>
      <c r="AT31" s="497"/>
      <c r="AU31" s="497"/>
      <c r="AV31" s="497"/>
      <c r="AW31" s="497"/>
      <c r="AX31" s="497"/>
      <c r="AY31" s="500"/>
      <c r="AZ31" s="193"/>
      <c r="BA31" s="194"/>
      <c r="BB31" s="105"/>
      <c r="BC31" s="495"/>
      <c r="BD31" s="495"/>
      <c r="BE31" s="495"/>
      <c r="BF31" s="495"/>
      <c r="BG31" s="495"/>
      <c r="BH31" s="495"/>
      <c r="BI31" s="495"/>
      <c r="BJ31" s="495"/>
      <c r="BK31" s="495"/>
      <c r="BL31" s="495"/>
      <c r="BM31" s="491" t="s">
        <v>0</v>
      </c>
      <c r="BN31" s="491"/>
      <c r="BO31" s="492"/>
      <c r="BP31" s="496"/>
      <c r="BQ31" s="497"/>
      <c r="BR31" s="497"/>
      <c r="BS31" s="497"/>
      <c r="BT31" s="497"/>
      <c r="BU31" s="497"/>
      <c r="BV31" s="497"/>
      <c r="BW31" s="497"/>
      <c r="BX31" s="497"/>
      <c r="BY31" s="500"/>
      <c r="BZ31" s="193"/>
      <c r="CA31" s="194"/>
      <c r="CB31" s="105"/>
      <c r="CC31" s="495"/>
      <c r="CD31" s="495"/>
      <c r="CE31" s="495"/>
      <c r="CF31" s="495"/>
      <c r="CG31" s="495"/>
      <c r="CH31" s="495"/>
      <c r="CI31" s="495"/>
      <c r="CJ31" s="495"/>
      <c r="CK31" s="495"/>
      <c r="CL31" s="491" t="s">
        <v>0</v>
      </c>
      <c r="CM31" s="491"/>
      <c r="CN31" s="492"/>
      <c r="CO31" s="496" t="s">
        <v>30</v>
      </c>
      <c r="CP31" s="497"/>
      <c r="CQ31" s="702" t="str">
        <f>(入力シート!B15)</f>
        <v>ユーミー安心サービス</v>
      </c>
      <c r="CR31" s="702"/>
      <c r="CS31" s="702"/>
      <c r="CT31" s="702"/>
      <c r="CU31" s="702"/>
      <c r="CV31" s="702"/>
      <c r="CW31" s="497" t="s">
        <v>31</v>
      </c>
      <c r="CX31" s="500"/>
      <c r="CY31" s="193"/>
      <c r="CZ31" s="194"/>
      <c r="DA31" s="105"/>
      <c r="DB31" s="495"/>
      <c r="DC31" s="495"/>
      <c r="DD31" s="495"/>
      <c r="DE31" s="495"/>
      <c r="DF31" s="495"/>
      <c r="DG31" s="495"/>
      <c r="DH31" s="495"/>
      <c r="DI31" s="495"/>
      <c r="DJ31" s="495"/>
      <c r="DK31" s="495"/>
      <c r="DL31" s="495"/>
      <c r="DM31" s="491" t="s">
        <v>0</v>
      </c>
      <c r="DN31" s="491"/>
      <c r="DO31" s="492"/>
    </row>
    <row r="32" spans="1:119" s="60" customFormat="1" ht="9" customHeight="1" thickBot="1">
      <c r="A32" s="58"/>
      <c r="B32" s="58"/>
      <c r="C32" s="58"/>
      <c r="D32" s="58"/>
      <c r="E32" s="58"/>
      <c r="F32" s="755"/>
      <c r="G32" s="677"/>
      <c r="H32" s="677"/>
      <c r="I32" s="677"/>
      <c r="J32" s="677"/>
      <c r="K32" s="678"/>
      <c r="L32" s="520"/>
      <c r="M32" s="521"/>
      <c r="N32" s="521"/>
      <c r="O32" s="521"/>
      <c r="P32" s="521"/>
      <c r="Q32" s="521"/>
      <c r="R32" s="521"/>
      <c r="S32" s="521"/>
      <c r="T32" s="521"/>
      <c r="U32" s="521"/>
      <c r="V32" s="521"/>
      <c r="W32" s="521"/>
      <c r="X32" s="521"/>
      <c r="Y32" s="522"/>
      <c r="Z32" s="196"/>
      <c r="AA32" s="196"/>
      <c r="AB32" s="586"/>
      <c r="AC32" s="586"/>
      <c r="AD32" s="586"/>
      <c r="AE32" s="586"/>
      <c r="AF32" s="586"/>
      <c r="AG32" s="586"/>
      <c r="AH32" s="586"/>
      <c r="AI32" s="586"/>
      <c r="AJ32" s="586"/>
      <c r="AK32" s="586"/>
      <c r="AL32" s="586"/>
      <c r="AM32" s="596"/>
      <c r="AN32" s="596"/>
      <c r="AO32" s="597"/>
      <c r="AP32" s="520"/>
      <c r="AQ32" s="521"/>
      <c r="AR32" s="521"/>
      <c r="AS32" s="521"/>
      <c r="AT32" s="521"/>
      <c r="AU32" s="521"/>
      <c r="AV32" s="521"/>
      <c r="AW32" s="521"/>
      <c r="AX32" s="521"/>
      <c r="AY32" s="522"/>
      <c r="AZ32" s="197"/>
      <c r="BA32" s="196"/>
      <c r="BB32" s="196"/>
      <c r="BC32" s="586"/>
      <c r="BD32" s="586"/>
      <c r="BE32" s="586"/>
      <c r="BF32" s="586"/>
      <c r="BG32" s="586"/>
      <c r="BH32" s="586"/>
      <c r="BI32" s="586"/>
      <c r="BJ32" s="586"/>
      <c r="BK32" s="586"/>
      <c r="BL32" s="586"/>
      <c r="BM32" s="596"/>
      <c r="BN32" s="596"/>
      <c r="BO32" s="597"/>
      <c r="BP32" s="496"/>
      <c r="BQ32" s="497"/>
      <c r="BR32" s="497"/>
      <c r="BS32" s="497"/>
      <c r="BT32" s="497"/>
      <c r="BU32" s="497"/>
      <c r="BV32" s="497"/>
      <c r="BW32" s="497"/>
      <c r="BX32" s="497"/>
      <c r="BY32" s="500"/>
      <c r="BZ32" s="105"/>
      <c r="CA32" s="105"/>
      <c r="CB32" s="105"/>
      <c r="CC32" s="495"/>
      <c r="CD32" s="495"/>
      <c r="CE32" s="495"/>
      <c r="CF32" s="495"/>
      <c r="CG32" s="495"/>
      <c r="CH32" s="495"/>
      <c r="CI32" s="495"/>
      <c r="CJ32" s="495"/>
      <c r="CK32" s="495"/>
      <c r="CL32" s="493"/>
      <c r="CM32" s="493"/>
      <c r="CN32" s="494"/>
      <c r="CO32" s="496"/>
      <c r="CP32" s="497"/>
      <c r="CQ32" s="702"/>
      <c r="CR32" s="702"/>
      <c r="CS32" s="702"/>
      <c r="CT32" s="702"/>
      <c r="CU32" s="702"/>
      <c r="CV32" s="702"/>
      <c r="CW32" s="497"/>
      <c r="CX32" s="500"/>
      <c r="CY32" s="105"/>
      <c r="CZ32" s="105"/>
      <c r="DA32" s="105"/>
      <c r="DB32" s="495"/>
      <c r="DC32" s="495"/>
      <c r="DD32" s="495"/>
      <c r="DE32" s="495"/>
      <c r="DF32" s="495"/>
      <c r="DG32" s="495"/>
      <c r="DH32" s="495"/>
      <c r="DI32" s="495"/>
      <c r="DJ32" s="495"/>
      <c r="DK32" s="495"/>
      <c r="DL32" s="495"/>
      <c r="DM32" s="493"/>
      <c r="DN32" s="493"/>
      <c r="DO32" s="494"/>
    </row>
    <row r="33" spans="1:119" s="60" customFormat="1" ht="9" customHeight="1" thickTop="1">
      <c r="A33" s="58"/>
      <c r="B33" s="58"/>
      <c r="C33" s="58"/>
      <c r="D33" s="58"/>
      <c r="E33" s="58"/>
      <c r="F33" s="755"/>
      <c r="G33" s="677"/>
      <c r="H33" s="677"/>
      <c r="I33" s="677"/>
      <c r="J33" s="677"/>
      <c r="K33" s="678"/>
      <c r="L33" s="517" t="s">
        <v>22</v>
      </c>
      <c r="M33" s="518"/>
      <c r="N33" s="518"/>
      <c r="O33" s="518"/>
      <c r="P33" s="518"/>
      <c r="Q33" s="518"/>
      <c r="R33" s="518"/>
      <c r="S33" s="518"/>
      <c r="T33" s="518"/>
      <c r="U33" s="518"/>
      <c r="V33" s="518"/>
      <c r="W33" s="518"/>
      <c r="X33" s="518"/>
      <c r="Y33" s="519"/>
      <c r="Z33" s="190" t="s">
        <v>75</v>
      </c>
      <c r="AA33" s="191"/>
      <c r="AB33" s="191"/>
      <c r="AC33" s="161"/>
      <c r="AD33" s="161"/>
      <c r="AE33" s="198"/>
      <c r="AF33" s="198"/>
      <c r="AG33" s="198"/>
      <c r="AH33" s="198"/>
      <c r="AI33" s="198"/>
      <c r="AJ33" s="198"/>
      <c r="AK33" s="198"/>
      <c r="AL33" s="198"/>
      <c r="AM33" s="161"/>
      <c r="AN33" s="161"/>
      <c r="AO33" s="192"/>
      <c r="AP33" s="517" t="s">
        <v>24</v>
      </c>
      <c r="AQ33" s="518"/>
      <c r="AR33" s="518"/>
      <c r="AS33" s="518"/>
      <c r="AT33" s="518"/>
      <c r="AU33" s="518"/>
      <c r="AV33" s="518"/>
      <c r="AW33" s="518"/>
      <c r="AX33" s="518"/>
      <c r="AY33" s="519"/>
      <c r="AZ33" s="190" t="s">
        <v>29</v>
      </c>
      <c r="BA33" s="191"/>
      <c r="BB33" s="161"/>
      <c r="BC33" s="161"/>
      <c r="BD33" s="161"/>
      <c r="BE33" s="161"/>
      <c r="BF33" s="198"/>
      <c r="BG33" s="198"/>
      <c r="BH33" s="198"/>
      <c r="BI33" s="198"/>
      <c r="BJ33" s="198"/>
      <c r="BK33" s="198"/>
      <c r="BL33" s="199"/>
      <c r="BM33" s="161"/>
      <c r="BN33" s="161"/>
      <c r="BO33" s="161"/>
      <c r="BP33" s="587" t="s">
        <v>81</v>
      </c>
      <c r="BQ33" s="588"/>
      <c r="BR33" s="588"/>
      <c r="BS33" s="588"/>
      <c r="BT33" s="588"/>
      <c r="BU33" s="588"/>
      <c r="BV33" s="588"/>
      <c r="BW33" s="588"/>
      <c r="BX33" s="588"/>
      <c r="BY33" s="589"/>
      <c r="BZ33" s="261"/>
      <c r="CA33" s="261"/>
      <c r="CB33" s="262"/>
      <c r="CC33" s="262"/>
      <c r="CD33" s="262"/>
      <c r="CE33" s="262"/>
      <c r="CF33" s="262"/>
      <c r="CG33" s="262"/>
      <c r="CH33" s="262"/>
      <c r="CI33" s="262"/>
      <c r="CJ33" s="262"/>
      <c r="CK33" s="262"/>
      <c r="CL33" s="262"/>
      <c r="CM33" s="262"/>
      <c r="CN33" s="263"/>
      <c r="CO33" s="587" t="s">
        <v>77</v>
      </c>
      <c r="CP33" s="588"/>
      <c r="CQ33" s="588"/>
      <c r="CR33" s="588"/>
      <c r="CS33" s="588"/>
      <c r="CT33" s="588"/>
      <c r="CU33" s="588"/>
      <c r="CV33" s="588"/>
      <c r="CW33" s="588"/>
      <c r="CX33" s="589"/>
      <c r="CY33" s="261" t="s">
        <v>82</v>
      </c>
      <c r="CZ33" s="261"/>
      <c r="DA33" s="262"/>
      <c r="DB33" s="262"/>
      <c r="DC33" s="262"/>
      <c r="DD33" s="262"/>
      <c r="DE33" s="262"/>
      <c r="DF33" s="262"/>
      <c r="DG33" s="262"/>
      <c r="DH33" s="262"/>
      <c r="DI33" s="262"/>
      <c r="DJ33" s="262"/>
      <c r="DK33" s="262"/>
      <c r="DL33" s="262"/>
      <c r="DM33" s="262"/>
      <c r="DN33" s="262"/>
      <c r="DO33" s="263"/>
    </row>
    <row r="34" spans="1:119" s="60" customFormat="1" ht="9" customHeight="1">
      <c r="A34" s="58"/>
      <c r="B34" s="58"/>
      <c r="C34" s="58"/>
      <c r="D34" s="58"/>
      <c r="E34" s="58"/>
      <c r="F34" s="755"/>
      <c r="G34" s="677"/>
      <c r="H34" s="677"/>
      <c r="I34" s="677"/>
      <c r="J34" s="677"/>
      <c r="K34" s="678"/>
      <c r="L34" s="496"/>
      <c r="M34" s="497"/>
      <c r="N34" s="497"/>
      <c r="O34" s="497"/>
      <c r="P34" s="497"/>
      <c r="Q34" s="497"/>
      <c r="R34" s="497"/>
      <c r="S34" s="497"/>
      <c r="T34" s="497"/>
      <c r="U34" s="497"/>
      <c r="V34" s="497"/>
      <c r="W34" s="497"/>
      <c r="X34" s="497"/>
      <c r="Y34" s="500"/>
      <c r="Z34" s="193"/>
      <c r="AA34" s="194"/>
      <c r="AB34" s="194"/>
      <c r="AC34" s="495">
        <f>SUM(入力シート!C16)</f>
        <v>570</v>
      </c>
      <c r="AD34" s="495"/>
      <c r="AE34" s="495"/>
      <c r="AF34" s="495"/>
      <c r="AG34" s="495"/>
      <c r="AH34" s="495"/>
      <c r="AI34" s="495"/>
      <c r="AJ34" s="495"/>
      <c r="AK34" s="495"/>
      <c r="AL34" s="495"/>
      <c r="AM34" s="105"/>
      <c r="AN34" s="105"/>
      <c r="AO34" s="195"/>
      <c r="AP34" s="496"/>
      <c r="AQ34" s="497"/>
      <c r="AR34" s="497"/>
      <c r="AS34" s="497"/>
      <c r="AT34" s="497"/>
      <c r="AU34" s="497"/>
      <c r="AV34" s="497"/>
      <c r="AW34" s="497"/>
      <c r="AX34" s="497"/>
      <c r="AY34" s="500"/>
      <c r="AZ34" s="193"/>
      <c r="BA34" s="194"/>
      <c r="BB34" s="495">
        <f>SUM(入力シート!B17)</f>
        <v>16000</v>
      </c>
      <c r="BC34" s="495"/>
      <c r="BD34" s="495"/>
      <c r="BE34" s="495"/>
      <c r="BF34" s="495"/>
      <c r="BG34" s="495"/>
      <c r="BH34" s="495"/>
      <c r="BI34" s="495"/>
      <c r="BJ34" s="495"/>
      <c r="BK34" s="495"/>
      <c r="BL34" s="495"/>
      <c r="BM34" s="105"/>
      <c r="BN34" s="105"/>
      <c r="BO34" s="105"/>
      <c r="BP34" s="590"/>
      <c r="BQ34" s="591"/>
      <c r="BR34" s="591"/>
      <c r="BS34" s="591"/>
      <c r="BT34" s="591"/>
      <c r="BU34" s="591"/>
      <c r="BV34" s="591"/>
      <c r="BW34" s="591"/>
      <c r="BX34" s="591"/>
      <c r="BY34" s="592"/>
      <c r="BZ34" s="194"/>
      <c r="CA34" s="495">
        <f>入力シート!B18</f>
        <v>5000</v>
      </c>
      <c r="CB34" s="495"/>
      <c r="CC34" s="495"/>
      <c r="CD34" s="495"/>
      <c r="CE34" s="495"/>
      <c r="CF34" s="495"/>
      <c r="CG34" s="495"/>
      <c r="CH34" s="495"/>
      <c r="CI34" s="495"/>
      <c r="CJ34" s="495"/>
      <c r="CK34" s="495"/>
      <c r="CL34" s="105"/>
      <c r="CM34" s="105"/>
      <c r="CN34" s="264"/>
      <c r="CO34" s="590"/>
      <c r="CP34" s="591"/>
      <c r="CQ34" s="591"/>
      <c r="CR34" s="591"/>
      <c r="CS34" s="591"/>
      <c r="CT34" s="591"/>
      <c r="CU34" s="591"/>
      <c r="CV34" s="591"/>
      <c r="CW34" s="591"/>
      <c r="CX34" s="592"/>
      <c r="CY34" s="194"/>
      <c r="CZ34" s="495">
        <f>SUM(BB34)</f>
        <v>16000</v>
      </c>
      <c r="DA34" s="495"/>
      <c r="DB34" s="495"/>
      <c r="DC34" s="495"/>
      <c r="DD34" s="495"/>
      <c r="DE34" s="495"/>
      <c r="DF34" s="495"/>
      <c r="DG34" s="495"/>
      <c r="DH34" s="495"/>
      <c r="DI34" s="495"/>
      <c r="DJ34" s="495"/>
      <c r="DK34" s="105"/>
      <c r="DL34" s="105"/>
      <c r="DM34" s="105"/>
      <c r="DN34" s="105"/>
      <c r="DO34" s="264"/>
    </row>
    <row r="35" spans="1:119" s="60" customFormat="1" ht="9" customHeight="1">
      <c r="A35" s="58"/>
      <c r="B35" s="58"/>
      <c r="C35" s="58"/>
      <c r="D35" s="58"/>
      <c r="E35" s="58"/>
      <c r="F35" s="755"/>
      <c r="G35" s="677"/>
      <c r="H35" s="677"/>
      <c r="I35" s="677"/>
      <c r="J35" s="677"/>
      <c r="K35" s="678"/>
      <c r="L35" s="496"/>
      <c r="M35" s="497"/>
      <c r="N35" s="497"/>
      <c r="O35" s="497"/>
      <c r="P35" s="497"/>
      <c r="Q35" s="497"/>
      <c r="R35" s="497"/>
      <c r="S35" s="497"/>
      <c r="T35" s="497"/>
      <c r="U35" s="497"/>
      <c r="V35" s="497"/>
      <c r="W35" s="497"/>
      <c r="X35" s="497"/>
      <c r="Y35" s="500"/>
      <c r="Z35" s="193"/>
      <c r="AA35" s="194"/>
      <c r="AB35" s="194"/>
      <c r="AC35" s="495"/>
      <c r="AD35" s="495"/>
      <c r="AE35" s="495"/>
      <c r="AF35" s="495"/>
      <c r="AG35" s="495"/>
      <c r="AH35" s="495"/>
      <c r="AI35" s="495"/>
      <c r="AJ35" s="495"/>
      <c r="AK35" s="495"/>
      <c r="AL35" s="495"/>
      <c r="AM35" s="105"/>
      <c r="AN35" s="105"/>
      <c r="AO35" s="195"/>
      <c r="AP35" s="496"/>
      <c r="AQ35" s="497"/>
      <c r="AR35" s="497"/>
      <c r="AS35" s="497"/>
      <c r="AT35" s="497"/>
      <c r="AU35" s="497"/>
      <c r="AV35" s="497"/>
      <c r="AW35" s="497"/>
      <c r="AX35" s="497"/>
      <c r="AY35" s="500"/>
      <c r="AZ35" s="193"/>
      <c r="BA35" s="194"/>
      <c r="BB35" s="495"/>
      <c r="BC35" s="495"/>
      <c r="BD35" s="495"/>
      <c r="BE35" s="495"/>
      <c r="BF35" s="495"/>
      <c r="BG35" s="495"/>
      <c r="BH35" s="495"/>
      <c r="BI35" s="495"/>
      <c r="BJ35" s="495"/>
      <c r="BK35" s="495"/>
      <c r="BL35" s="495"/>
      <c r="BM35" s="105"/>
      <c r="BN35" s="105"/>
      <c r="BO35" s="105"/>
      <c r="BP35" s="590"/>
      <c r="BQ35" s="591"/>
      <c r="BR35" s="591"/>
      <c r="BS35" s="591"/>
      <c r="BT35" s="591"/>
      <c r="BU35" s="591"/>
      <c r="BV35" s="591"/>
      <c r="BW35" s="591"/>
      <c r="BX35" s="591"/>
      <c r="BY35" s="592"/>
      <c r="BZ35" s="194"/>
      <c r="CA35" s="495"/>
      <c r="CB35" s="495"/>
      <c r="CC35" s="495"/>
      <c r="CD35" s="495"/>
      <c r="CE35" s="495"/>
      <c r="CF35" s="495"/>
      <c r="CG35" s="495"/>
      <c r="CH35" s="495"/>
      <c r="CI35" s="495"/>
      <c r="CJ35" s="495"/>
      <c r="CK35" s="495"/>
      <c r="CL35" s="105"/>
      <c r="CM35" s="105"/>
      <c r="CN35" s="264"/>
      <c r="CO35" s="590"/>
      <c r="CP35" s="591"/>
      <c r="CQ35" s="591"/>
      <c r="CR35" s="591"/>
      <c r="CS35" s="591"/>
      <c r="CT35" s="591"/>
      <c r="CU35" s="591"/>
      <c r="CV35" s="591"/>
      <c r="CW35" s="591"/>
      <c r="CX35" s="592"/>
      <c r="CY35" s="194"/>
      <c r="CZ35" s="495"/>
      <c r="DA35" s="495"/>
      <c r="DB35" s="495"/>
      <c r="DC35" s="495"/>
      <c r="DD35" s="495"/>
      <c r="DE35" s="495"/>
      <c r="DF35" s="495"/>
      <c r="DG35" s="495"/>
      <c r="DH35" s="495"/>
      <c r="DI35" s="495"/>
      <c r="DJ35" s="495"/>
      <c r="DK35" s="105"/>
      <c r="DL35" s="105"/>
      <c r="DM35" s="105"/>
      <c r="DN35" s="105"/>
      <c r="DO35" s="264"/>
    </row>
    <row r="36" spans="1:119" s="60" customFormat="1" ht="9" customHeight="1">
      <c r="A36" s="58"/>
      <c r="B36" s="58"/>
      <c r="C36" s="58"/>
      <c r="D36" s="58"/>
      <c r="E36" s="58"/>
      <c r="F36" s="755"/>
      <c r="G36" s="677"/>
      <c r="H36" s="677"/>
      <c r="I36" s="677"/>
      <c r="J36" s="677"/>
      <c r="K36" s="678"/>
      <c r="L36" s="496" t="s">
        <v>30</v>
      </c>
      <c r="M36" s="497"/>
      <c r="N36" s="527" t="str">
        <f>IF(入力シート!B16="","",入力シート!B16)</f>
        <v>清掃費</v>
      </c>
      <c r="O36" s="527"/>
      <c r="P36" s="527"/>
      <c r="Q36" s="527"/>
      <c r="R36" s="527"/>
      <c r="S36" s="527"/>
      <c r="T36" s="527"/>
      <c r="U36" s="527"/>
      <c r="V36" s="527"/>
      <c r="W36" s="527"/>
      <c r="X36" s="497" t="s">
        <v>31</v>
      </c>
      <c r="Y36" s="500"/>
      <c r="Z36" s="193"/>
      <c r="AA36" s="194"/>
      <c r="AB36" s="194"/>
      <c r="AC36" s="495"/>
      <c r="AD36" s="495"/>
      <c r="AE36" s="495"/>
      <c r="AF36" s="495"/>
      <c r="AG36" s="495"/>
      <c r="AH36" s="495"/>
      <c r="AI36" s="495"/>
      <c r="AJ36" s="495"/>
      <c r="AK36" s="495"/>
      <c r="AL36" s="495"/>
      <c r="AM36" s="491" t="s">
        <v>0</v>
      </c>
      <c r="AN36" s="491"/>
      <c r="AO36" s="492"/>
      <c r="AP36" s="496"/>
      <c r="AQ36" s="497"/>
      <c r="AR36" s="497"/>
      <c r="AS36" s="497"/>
      <c r="AT36" s="497"/>
      <c r="AU36" s="497"/>
      <c r="AV36" s="497"/>
      <c r="AW36" s="497"/>
      <c r="AX36" s="497"/>
      <c r="AY36" s="500"/>
      <c r="AZ36" s="193"/>
      <c r="BA36" s="194"/>
      <c r="BB36" s="495"/>
      <c r="BC36" s="495"/>
      <c r="BD36" s="495"/>
      <c r="BE36" s="495"/>
      <c r="BF36" s="495"/>
      <c r="BG36" s="495"/>
      <c r="BH36" s="495"/>
      <c r="BI36" s="495"/>
      <c r="BJ36" s="495"/>
      <c r="BK36" s="495"/>
      <c r="BL36" s="495"/>
      <c r="BM36" s="491" t="s">
        <v>0</v>
      </c>
      <c r="BN36" s="491"/>
      <c r="BO36" s="491"/>
      <c r="BP36" s="590"/>
      <c r="BQ36" s="591"/>
      <c r="BR36" s="591"/>
      <c r="BS36" s="591"/>
      <c r="BT36" s="591"/>
      <c r="BU36" s="591"/>
      <c r="BV36" s="591"/>
      <c r="BW36" s="591"/>
      <c r="BX36" s="591"/>
      <c r="BY36" s="592"/>
      <c r="BZ36" s="194"/>
      <c r="CA36" s="495"/>
      <c r="CB36" s="495"/>
      <c r="CC36" s="495"/>
      <c r="CD36" s="495"/>
      <c r="CE36" s="495"/>
      <c r="CF36" s="495"/>
      <c r="CG36" s="495"/>
      <c r="CH36" s="495"/>
      <c r="CI36" s="495"/>
      <c r="CJ36" s="495"/>
      <c r="CK36" s="495"/>
      <c r="CL36" s="491" t="s">
        <v>0</v>
      </c>
      <c r="CM36" s="786"/>
      <c r="CN36" s="787"/>
      <c r="CO36" s="590"/>
      <c r="CP36" s="591"/>
      <c r="CQ36" s="591"/>
      <c r="CR36" s="591"/>
      <c r="CS36" s="591"/>
      <c r="CT36" s="591"/>
      <c r="CU36" s="591"/>
      <c r="CV36" s="591"/>
      <c r="CW36" s="591"/>
      <c r="CX36" s="592"/>
      <c r="CY36" s="194"/>
      <c r="CZ36" s="495"/>
      <c r="DA36" s="495"/>
      <c r="DB36" s="495"/>
      <c r="DC36" s="495"/>
      <c r="DD36" s="495"/>
      <c r="DE36" s="495"/>
      <c r="DF36" s="495"/>
      <c r="DG36" s="495"/>
      <c r="DH36" s="495"/>
      <c r="DI36" s="495"/>
      <c r="DJ36" s="495"/>
      <c r="DK36" s="491" t="s">
        <v>11</v>
      </c>
      <c r="DL36" s="491"/>
      <c r="DM36" s="491"/>
      <c r="DN36" s="491"/>
      <c r="DO36" s="513"/>
    </row>
    <row r="37" spans="1:119" s="66" customFormat="1" ht="9" customHeight="1" thickBot="1">
      <c r="A37" s="58"/>
      <c r="B37" s="58"/>
      <c r="C37" s="58"/>
      <c r="D37" s="58"/>
      <c r="E37" s="58"/>
      <c r="F37" s="756"/>
      <c r="G37" s="679"/>
      <c r="H37" s="679"/>
      <c r="I37" s="679"/>
      <c r="J37" s="679"/>
      <c r="K37" s="680"/>
      <c r="L37" s="520"/>
      <c r="M37" s="521"/>
      <c r="N37" s="528"/>
      <c r="O37" s="528"/>
      <c r="P37" s="528"/>
      <c r="Q37" s="528"/>
      <c r="R37" s="528"/>
      <c r="S37" s="528"/>
      <c r="T37" s="528"/>
      <c r="U37" s="528"/>
      <c r="V37" s="528"/>
      <c r="W37" s="528"/>
      <c r="X37" s="521"/>
      <c r="Y37" s="522"/>
      <c r="Z37" s="196"/>
      <c r="AA37" s="196"/>
      <c r="AB37" s="196"/>
      <c r="AC37" s="586"/>
      <c r="AD37" s="586"/>
      <c r="AE37" s="586"/>
      <c r="AF37" s="586"/>
      <c r="AG37" s="586"/>
      <c r="AH37" s="586"/>
      <c r="AI37" s="586"/>
      <c r="AJ37" s="586"/>
      <c r="AK37" s="586"/>
      <c r="AL37" s="586"/>
      <c r="AM37" s="596"/>
      <c r="AN37" s="596"/>
      <c r="AO37" s="597"/>
      <c r="AP37" s="520"/>
      <c r="AQ37" s="521"/>
      <c r="AR37" s="521"/>
      <c r="AS37" s="521"/>
      <c r="AT37" s="521"/>
      <c r="AU37" s="521"/>
      <c r="AV37" s="521"/>
      <c r="AW37" s="521"/>
      <c r="AX37" s="521"/>
      <c r="AY37" s="522"/>
      <c r="AZ37" s="197"/>
      <c r="BA37" s="196"/>
      <c r="BB37" s="586"/>
      <c r="BC37" s="586"/>
      <c r="BD37" s="586"/>
      <c r="BE37" s="586"/>
      <c r="BF37" s="586"/>
      <c r="BG37" s="586"/>
      <c r="BH37" s="586"/>
      <c r="BI37" s="586"/>
      <c r="BJ37" s="586"/>
      <c r="BK37" s="586"/>
      <c r="BL37" s="586"/>
      <c r="BM37" s="596"/>
      <c r="BN37" s="596"/>
      <c r="BO37" s="596"/>
      <c r="BP37" s="593"/>
      <c r="BQ37" s="594"/>
      <c r="BR37" s="594"/>
      <c r="BS37" s="594"/>
      <c r="BT37" s="594"/>
      <c r="BU37" s="594"/>
      <c r="BV37" s="594"/>
      <c r="BW37" s="594"/>
      <c r="BX37" s="594"/>
      <c r="BY37" s="595"/>
      <c r="BZ37" s="265"/>
      <c r="CA37" s="498"/>
      <c r="CB37" s="498"/>
      <c r="CC37" s="498"/>
      <c r="CD37" s="498"/>
      <c r="CE37" s="498"/>
      <c r="CF37" s="498"/>
      <c r="CG37" s="498"/>
      <c r="CH37" s="498"/>
      <c r="CI37" s="498"/>
      <c r="CJ37" s="498"/>
      <c r="CK37" s="498"/>
      <c r="CL37" s="788"/>
      <c r="CM37" s="788"/>
      <c r="CN37" s="789"/>
      <c r="CO37" s="593"/>
      <c r="CP37" s="594"/>
      <c r="CQ37" s="594"/>
      <c r="CR37" s="594"/>
      <c r="CS37" s="594"/>
      <c r="CT37" s="594"/>
      <c r="CU37" s="594"/>
      <c r="CV37" s="594"/>
      <c r="CW37" s="594"/>
      <c r="CX37" s="595"/>
      <c r="CY37" s="265"/>
      <c r="CZ37" s="498"/>
      <c r="DA37" s="498"/>
      <c r="DB37" s="498"/>
      <c r="DC37" s="498"/>
      <c r="DD37" s="498"/>
      <c r="DE37" s="498"/>
      <c r="DF37" s="498"/>
      <c r="DG37" s="498"/>
      <c r="DH37" s="498"/>
      <c r="DI37" s="498"/>
      <c r="DJ37" s="498"/>
      <c r="DK37" s="598"/>
      <c r="DL37" s="598"/>
      <c r="DM37" s="598"/>
      <c r="DN37" s="598"/>
      <c r="DO37" s="599"/>
    </row>
    <row r="38" spans="1:119" s="439" customFormat="1" ht="9" customHeight="1" thickTop="1">
      <c r="A38" s="440"/>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440"/>
      <c r="CP38" s="440"/>
      <c r="CQ38" s="440"/>
      <c r="CR38" s="440"/>
      <c r="CS38" s="440"/>
      <c r="CT38" s="440"/>
      <c r="CU38" s="440"/>
      <c r="CV38" s="440"/>
      <c r="CW38" s="440"/>
      <c r="CX38" s="440"/>
      <c r="CY38" s="440"/>
      <c r="CZ38" s="440"/>
      <c r="DA38" s="440"/>
      <c r="DB38" s="440"/>
      <c r="DC38" s="440"/>
      <c r="DD38" s="440"/>
      <c r="DE38" s="440"/>
      <c r="DF38" s="440"/>
      <c r="DG38" s="440"/>
      <c r="DH38" s="440"/>
      <c r="DI38" s="440"/>
      <c r="DJ38" s="440"/>
      <c r="DK38" s="440"/>
      <c r="DL38" s="440"/>
      <c r="DM38" s="440"/>
      <c r="DN38" s="440"/>
      <c r="DO38" s="440"/>
    </row>
    <row r="39" spans="1:119" s="185" customFormat="1" ht="12.75" customHeight="1">
      <c r="A39" s="440"/>
      <c r="B39" s="440"/>
      <c r="C39" s="440"/>
      <c r="D39" s="440"/>
      <c r="E39" s="440"/>
      <c r="F39" s="552" t="s">
        <v>221</v>
      </c>
      <c r="G39" s="553"/>
      <c r="H39" s="553"/>
      <c r="I39" s="553"/>
      <c r="J39" s="553"/>
      <c r="K39" s="554"/>
      <c r="L39" s="340"/>
      <c r="M39" s="341"/>
      <c r="N39" s="341"/>
      <c r="O39" s="341"/>
      <c r="P39" s="341"/>
      <c r="Q39" s="341"/>
      <c r="R39" s="341"/>
      <c r="S39" s="341"/>
      <c r="T39" s="342"/>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31"/>
      <c r="BB39" s="331"/>
      <c r="BC39" s="331"/>
      <c r="BD39" s="331"/>
      <c r="BE39" s="331"/>
      <c r="BF39" s="331"/>
      <c r="BG39" s="161"/>
      <c r="BH39" s="161"/>
      <c r="BI39" s="161"/>
      <c r="BJ39" s="161"/>
      <c r="BK39" s="161"/>
      <c r="BL39" s="161"/>
      <c r="BM39" s="161"/>
      <c r="BN39" s="161"/>
      <c r="BO39" s="161"/>
      <c r="BP39" s="161"/>
      <c r="BQ39" s="161"/>
      <c r="BR39" s="161"/>
      <c r="BS39" s="161"/>
      <c r="BT39" s="161"/>
      <c r="BU39" s="161"/>
      <c r="BV39" s="161"/>
      <c r="BW39" s="161"/>
      <c r="BX39" s="332"/>
      <c r="BY39" s="332"/>
      <c r="BZ39" s="332"/>
      <c r="CA39" s="332"/>
      <c r="CB39" s="332"/>
      <c r="CC39" s="332"/>
      <c r="CD39" s="332"/>
      <c r="CE39" s="332"/>
      <c r="CF39" s="332"/>
      <c r="CG39" s="332"/>
      <c r="CH39" s="333"/>
      <c r="CI39" s="331"/>
      <c r="CJ39" s="331"/>
      <c r="CK39" s="331"/>
      <c r="CL39" s="331"/>
      <c r="CM39" s="331"/>
      <c r="CN39" s="331"/>
      <c r="CO39" s="331"/>
      <c r="CP39" s="331"/>
      <c r="CQ39" s="331"/>
      <c r="CR39" s="333"/>
      <c r="CS39" s="333"/>
      <c r="CT39" s="333"/>
      <c r="CU39" s="333"/>
      <c r="CV39" s="333"/>
      <c r="CW39" s="333"/>
      <c r="CX39" s="333"/>
      <c r="CY39" s="333"/>
      <c r="CZ39" s="333"/>
      <c r="DA39" s="333"/>
      <c r="DB39" s="333"/>
      <c r="DC39" s="333"/>
      <c r="DD39" s="333"/>
      <c r="DE39" s="333"/>
      <c r="DF39" s="333"/>
      <c r="DG39" s="333"/>
      <c r="DH39" s="333"/>
      <c r="DI39" s="333"/>
      <c r="DJ39" s="333"/>
      <c r="DK39" s="333"/>
      <c r="DL39" s="333"/>
      <c r="DM39" s="333"/>
      <c r="DN39" s="333"/>
      <c r="DO39" s="334"/>
    </row>
    <row r="40" spans="1:119" s="185" customFormat="1" ht="12.75" customHeight="1">
      <c r="A40" s="440"/>
      <c r="B40" s="440"/>
      <c r="C40" s="440"/>
      <c r="D40" s="440"/>
      <c r="E40" s="440"/>
      <c r="F40" s="555"/>
      <c r="G40" s="556"/>
      <c r="H40" s="556"/>
      <c r="I40" s="556"/>
      <c r="J40" s="556"/>
      <c r="K40" s="557"/>
      <c r="L40" s="344"/>
      <c r="M40" s="345"/>
      <c r="N40" s="345"/>
      <c r="O40" s="345"/>
      <c r="P40" s="345"/>
      <c r="Q40" s="345"/>
      <c r="R40" s="345"/>
      <c r="S40" s="345"/>
      <c r="T40" s="346"/>
      <c r="U40" s="188"/>
      <c r="V40" s="188"/>
      <c r="W40" s="188"/>
      <c r="X40" s="188"/>
      <c r="Y40" s="188"/>
      <c r="Z40" s="188"/>
      <c r="AA40" s="188"/>
      <c r="AB40" s="188"/>
      <c r="AC40" s="188"/>
      <c r="AD40" s="188"/>
      <c r="AE40" s="188"/>
      <c r="AF40" s="188"/>
      <c r="AG40" s="516" t="s">
        <v>368</v>
      </c>
      <c r="AH40" s="516"/>
      <c r="AI40" s="516"/>
      <c r="AJ40" s="516"/>
      <c r="AK40" s="516"/>
      <c r="AL40" s="516"/>
      <c r="AM40" s="516"/>
      <c r="AN40" s="516"/>
      <c r="AO40" s="516"/>
      <c r="AP40" s="516"/>
      <c r="AQ40" s="516"/>
      <c r="AR40" s="516"/>
      <c r="AS40" s="516"/>
      <c r="AT40" s="516"/>
      <c r="AU40" s="516"/>
      <c r="AV40" s="356"/>
      <c r="AW40" s="356"/>
      <c r="AX40" s="356"/>
      <c r="AY40" s="356"/>
      <c r="AZ40" s="356"/>
      <c r="BA40" s="356"/>
      <c r="BB40" s="356"/>
      <c r="BC40" s="356"/>
      <c r="BD40" s="356"/>
      <c r="BE40" s="356"/>
      <c r="BF40" s="356"/>
      <c r="BG40" s="356"/>
      <c r="BH40" s="356"/>
      <c r="BI40" s="356"/>
      <c r="BJ40" s="356"/>
      <c r="BK40" s="356"/>
      <c r="BL40" s="356"/>
      <c r="BM40" s="166"/>
      <c r="BN40" s="166"/>
      <c r="BO40" s="166"/>
      <c r="BP40" s="166"/>
      <c r="BQ40" s="166"/>
      <c r="BR40" s="166"/>
      <c r="BS40" s="105"/>
      <c r="BT40" s="105"/>
      <c r="BU40" s="105"/>
      <c r="BV40" s="105"/>
      <c r="BW40" s="105"/>
      <c r="BX40" s="183"/>
      <c r="BY40" s="183"/>
      <c r="BZ40" s="183"/>
      <c r="CA40" s="183"/>
      <c r="CB40" s="183"/>
      <c r="CC40" s="183"/>
      <c r="CD40" s="183"/>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335"/>
    </row>
    <row r="41" spans="1:119" s="185" customFormat="1" ht="12.75" customHeight="1">
      <c r="A41" s="440"/>
      <c r="B41" s="440"/>
      <c r="C41" s="440"/>
      <c r="D41" s="440"/>
      <c r="E41" s="440"/>
      <c r="F41" s="555"/>
      <c r="G41" s="556"/>
      <c r="H41" s="556"/>
      <c r="I41" s="556"/>
      <c r="J41" s="556"/>
      <c r="K41" s="557"/>
      <c r="L41" s="344"/>
      <c r="M41" s="345"/>
      <c r="N41" s="346"/>
      <c r="O41" s="346"/>
      <c r="P41" s="346"/>
      <c r="Q41" s="346"/>
      <c r="R41" s="346"/>
      <c r="S41" s="346"/>
      <c r="T41" s="346"/>
      <c r="U41" s="188"/>
      <c r="V41" s="188"/>
      <c r="W41" s="188"/>
      <c r="X41" s="188"/>
      <c r="Y41" s="188"/>
      <c r="Z41" s="188"/>
      <c r="AA41" s="188"/>
      <c r="AB41" s="188"/>
      <c r="AC41" s="188"/>
      <c r="AD41" s="188"/>
      <c r="AE41" s="188"/>
      <c r="AF41" s="188"/>
      <c r="AG41" s="516"/>
      <c r="AH41" s="516"/>
      <c r="AI41" s="516"/>
      <c r="AJ41" s="516"/>
      <c r="AK41" s="516"/>
      <c r="AL41" s="516"/>
      <c r="AM41" s="516"/>
      <c r="AN41" s="516"/>
      <c r="AO41" s="516"/>
      <c r="AP41" s="516"/>
      <c r="AQ41" s="516"/>
      <c r="AR41" s="516"/>
      <c r="AS41" s="516"/>
      <c r="AT41" s="516"/>
      <c r="AU41" s="516"/>
      <c r="AV41" s="356"/>
      <c r="AW41" s="356"/>
      <c r="AX41" s="356"/>
      <c r="AY41" s="356"/>
      <c r="AZ41" s="356"/>
      <c r="BA41" s="356"/>
      <c r="BB41" s="356"/>
      <c r="BC41" s="356"/>
      <c r="BD41" s="356"/>
      <c r="BE41" s="356"/>
      <c r="BF41" s="356"/>
      <c r="BG41" s="356"/>
      <c r="BH41" s="356"/>
      <c r="BI41" s="356"/>
      <c r="BJ41" s="356"/>
      <c r="BK41" s="356"/>
      <c r="BL41" s="356"/>
      <c r="BM41" s="166"/>
      <c r="BN41" s="166"/>
      <c r="BO41" s="166"/>
      <c r="BP41" s="166"/>
      <c r="BQ41" s="166"/>
      <c r="BR41" s="166"/>
      <c r="BS41" s="105"/>
      <c r="BT41" s="105"/>
      <c r="BU41" s="105"/>
      <c r="BV41" s="105"/>
      <c r="BW41" s="105"/>
      <c r="BX41" s="183"/>
      <c r="BY41" s="183"/>
      <c r="BZ41" s="183"/>
      <c r="CA41" s="183"/>
      <c r="CB41" s="183"/>
      <c r="CC41" s="183"/>
      <c r="CD41" s="183"/>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335"/>
    </row>
    <row r="42" spans="1:119" s="185" customFormat="1" ht="12.75" customHeight="1">
      <c r="A42" s="440"/>
      <c r="B42" s="440"/>
      <c r="C42" s="440"/>
      <c r="D42" s="440"/>
      <c r="E42" s="440"/>
      <c r="F42" s="555"/>
      <c r="G42" s="556"/>
      <c r="H42" s="556"/>
      <c r="I42" s="556"/>
      <c r="J42" s="556"/>
      <c r="K42" s="557"/>
      <c r="L42" s="344"/>
      <c r="M42" s="345"/>
      <c r="N42" s="188"/>
      <c r="O42" s="188"/>
      <c r="P42" s="188"/>
      <c r="Q42" s="188"/>
      <c r="R42" s="188"/>
      <c r="S42" s="188"/>
      <c r="T42" s="188"/>
      <c r="U42" s="188"/>
      <c r="V42" s="188"/>
      <c r="W42" s="523" t="s">
        <v>222</v>
      </c>
      <c r="X42" s="523"/>
      <c r="Y42" s="523"/>
      <c r="Z42" s="523"/>
      <c r="AA42" s="523"/>
      <c r="AB42" s="523"/>
      <c r="AC42" s="523"/>
      <c r="AD42" s="523"/>
      <c r="AE42" s="188"/>
      <c r="AF42" s="188"/>
      <c r="AG42" s="499" t="s">
        <v>366</v>
      </c>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c r="BJ42" s="499"/>
      <c r="BK42" s="499"/>
      <c r="BL42" s="499"/>
      <c r="BM42" s="499"/>
      <c r="BN42" s="499"/>
      <c r="BO42" s="499"/>
      <c r="BP42" s="499"/>
      <c r="BQ42" s="499"/>
      <c r="BR42" s="499"/>
      <c r="BS42" s="499"/>
      <c r="BT42" s="499"/>
      <c r="BU42" s="499"/>
      <c r="BV42" s="499"/>
      <c r="BW42" s="499"/>
      <c r="BX42" s="499"/>
      <c r="BY42" s="499"/>
      <c r="BZ42" s="499"/>
      <c r="CA42" s="499"/>
      <c r="CB42" s="499"/>
      <c r="CC42" s="499"/>
      <c r="CD42" s="499"/>
      <c r="CE42" s="499"/>
      <c r="CF42" s="499"/>
      <c r="CG42" s="499"/>
      <c r="CH42" s="499"/>
      <c r="CI42" s="499"/>
      <c r="CJ42" s="499"/>
      <c r="CK42" s="499"/>
      <c r="CL42" s="499"/>
      <c r="CM42" s="499"/>
      <c r="CN42" s="499"/>
      <c r="CO42" s="499"/>
      <c r="CP42" s="499"/>
      <c r="CQ42" s="499"/>
      <c r="CR42" s="499"/>
      <c r="CS42" s="499"/>
      <c r="CT42" s="499"/>
      <c r="CU42" s="499"/>
      <c r="CV42" s="499"/>
      <c r="CW42" s="499"/>
      <c r="CX42" s="499"/>
      <c r="CY42" s="188"/>
      <c r="CZ42" s="188"/>
      <c r="DA42" s="188"/>
      <c r="DB42" s="188"/>
      <c r="DC42" s="188"/>
      <c r="DD42" s="188"/>
      <c r="DE42" s="188"/>
      <c r="DF42" s="188"/>
      <c r="DG42" s="188"/>
      <c r="DH42" s="188"/>
      <c r="DI42" s="188"/>
      <c r="DJ42" s="188"/>
      <c r="DK42" s="188"/>
      <c r="DL42" s="188"/>
      <c r="DM42" s="188"/>
      <c r="DN42" s="188"/>
      <c r="DO42" s="335"/>
    </row>
    <row r="43" spans="1:119" s="185" customFormat="1" ht="12.75" customHeight="1">
      <c r="A43" s="440"/>
      <c r="B43" s="440"/>
      <c r="C43" s="440"/>
      <c r="D43" s="440"/>
      <c r="E43" s="440"/>
      <c r="F43" s="555"/>
      <c r="G43" s="556"/>
      <c r="H43" s="556"/>
      <c r="I43" s="556"/>
      <c r="J43" s="556"/>
      <c r="K43" s="557"/>
      <c r="L43" s="344"/>
      <c r="M43" s="345"/>
      <c r="N43" s="188"/>
      <c r="O43" s="188"/>
      <c r="P43" s="188"/>
      <c r="Q43" s="188"/>
      <c r="R43" s="188"/>
      <c r="S43" s="188"/>
      <c r="T43" s="188"/>
      <c r="U43" s="188"/>
      <c r="V43" s="188"/>
      <c r="W43" s="523"/>
      <c r="X43" s="523"/>
      <c r="Y43" s="523"/>
      <c r="Z43" s="523"/>
      <c r="AA43" s="523"/>
      <c r="AB43" s="523"/>
      <c r="AC43" s="523"/>
      <c r="AD43" s="523"/>
      <c r="AE43" s="188"/>
      <c r="AF43" s="188"/>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99"/>
      <c r="BY43" s="499"/>
      <c r="BZ43" s="499"/>
      <c r="CA43" s="499"/>
      <c r="CB43" s="499"/>
      <c r="CC43" s="499"/>
      <c r="CD43" s="499"/>
      <c r="CE43" s="499"/>
      <c r="CF43" s="499"/>
      <c r="CG43" s="499"/>
      <c r="CH43" s="499"/>
      <c r="CI43" s="499"/>
      <c r="CJ43" s="499"/>
      <c r="CK43" s="499"/>
      <c r="CL43" s="499"/>
      <c r="CM43" s="499"/>
      <c r="CN43" s="499"/>
      <c r="CO43" s="499"/>
      <c r="CP43" s="499"/>
      <c r="CQ43" s="499"/>
      <c r="CR43" s="499"/>
      <c r="CS43" s="499"/>
      <c r="CT43" s="499"/>
      <c r="CU43" s="499"/>
      <c r="CV43" s="499"/>
      <c r="CW43" s="499"/>
      <c r="CX43" s="499"/>
      <c r="CY43" s="188"/>
      <c r="CZ43" s="188"/>
      <c r="DA43" s="188"/>
      <c r="DB43" s="188"/>
      <c r="DC43" s="188"/>
      <c r="DD43" s="188"/>
      <c r="DE43" s="188"/>
      <c r="DF43" s="188"/>
      <c r="DG43" s="188"/>
      <c r="DH43" s="188"/>
      <c r="DI43" s="188"/>
      <c r="DJ43" s="188"/>
      <c r="DK43" s="188"/>
      <c r="DL43" s="188"/>
      <c r="DM43" s="188"/>
      <c r="DN43" s="188"/>
      <c r="DO43" s="335"/>
    </row>
    <row r="44" spans="1:119" s="185" customFormat="1" ht="12.75" customHeight="1">
      <c r="A44" s="440"/>
      <c r="B44" s="440"/>
      <c r="C44" s="440"/>
      <c r="D44" s="440"/>
      <c r="E44" s="440"/>
      <c r="F44" s="555"/>
      <c r="G44" s="556"/>
      <c r="H44" s="556"/>
      <c r="I44" s="556"/>
      <c r="J44" s="556"/>
      <c r="K44" s="557"/>
      <c r="L44" s="347"/>
      <c r="M44" s="348"/>
      <c r="N44" s="348"/>
      <c r="O44" s="348"/>
      <c r="P44" s="348"/>
      <c r="Q44" s="348"/>
      <c r="R44" s="348"/>
      <c r="S44" s="348"/>
      <c r="T44" s="188"/>
      <c r="U44" s="188"/>
      <c r="V44" s="188"/>
      <c r="W44" s="188"/>
      <c r="X44" s="435"/>
      <c r="Y44" s="188"/>
      <c r="Z44" s="188"/>
      <c r="AA44" s="188"/>
      <c r="AB44" s="188"/>
      <c r="AC44" s="188"/>
      <c r="AD44" s="188"/>
      <c r="AE44" s="188"/>
      <c r="AF44" s="188"/>
      <c r="AG44" s="357"/>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5"/>
      <c r="BN44" s="355"/>
      <c r="BO44" s="355"/>
      <c r="BP44" s="355"/>
      <c r="BQ44" s="355"/>
      <c r="BR44" s="355"/>
      <c r="BS44" s="160"/>
      <c r="BT44" s="160"/>
      <c r="BU44" s="160"/>
      <c r="BV44" s="188"/>
      <c r="BW44" s="188"/>
      <c r="BX44" s="188"/>
      <c r="BY44" s="188"/>
      <c r="BZ44" s="188"/>
      <c r="CA44" s="188"/>
      <c r="CB44" s="183"/>
      <c r="CC44" s="183"/>
      <c r="CD44" s="183"/>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335"/>
    </row>
    <row r="45" spans="1:119" s="185" customFormat="1" ht="12.75" customHeight="1">
      <c r="A45" s="440"/>
      <c r="B45" s="440"/>
      <c r="C45" s="440"/>
      <c r="D45" s="440"/>
      <c r="E45" s="440"/>
      <c r="F45" s="555"/>
      <c r="G45" s="556"/>
      <c r="H45" s="556"/>
      <c r="I45" s="556"/>
      <c r="J45" s="556"/>
      <c r="K45" s="557"/>
      <c r="L45" s="347"/>
      <c r="M45" s="348"/>
      <c r="N45" s="348"/>
      <c r="O45" s="188"/>
      <c r="P45" s="188"/>
      <c r="Q45" s="188"/>
      <c r="R45" s="188"/>
      <c r="S45" s="348"/>
      <c r="T45" s="188"/>
      <c r="U45" s="188"/>
      <c r="V45" s="188"/>
      <c r="W45" s="524" t="s">
        <v>223</v>
      </c>
      <c r="X45" s="524"/>
      <c r="Y45" s="524"/>
      <c r="Z45" s="524"/>
      <c r="AA45" s="524"/>
      <c r="AB45" s="524"/>
      <c r="AC45" s="524"/>
      <c r="AD45" s="524"/>
      <c r="AE45" s="188"/>
      <c r="AF45" s="188"/>
      <c r="AG45" s="623" t="s">
        <v>367</v>
      </c>
      <c r="AH45" s="623"/>
      <c r="AI45" s="623"/>
      <c r="AJ45" s="623"/>
      <c r="AK45" s="623"/>
      <c r="AL45" s="623"/>
      <c r="AM45" s="623"/>
      <c r="AN45" s="623"/>
      <c r="AO45" s="623"/>
      <c r="AP45" s="623"/>
      <c r="AQ45" s="623"/>
      <c r="AR45" s="623"/>
      <c r="AS45" s="623"/>
      <c r="AT45" s="623"/>
      <c r="AU45" s="623"/>
      <c r="AV45" s="623"/>
      <c r="AW45" s="623"/>
      <c r="AX45" s="623"/>
      <c r="AY45" s="623"/>
      <c r="AZ45" s="623"/>
      <c r="BA45" s="623"/>
      <c r="BB45" s="623"/>
      <c r="BC45" s="623"/>
      <c r="BD45" s="623"/>
      <c r="BE45" s="623"/>
      <c r="BF45" s="623"/>
      <c r="BG45" s="623"/>
      <c r="BH45" s="623"/>
      <c r="BI45" s="623"/>
      <c r="BJ45" s="623"/>
      <c r="BK45" s="623"/>
      <c r="BL45" s="623"/>
      <c r="BM45" s="623"/>
      <c r="BN45" s="623"/>
      <c r="BO45" s="623"/>
      <c r="BP45" s="623"/>
      <c r="BQ45" s="623"/>
      <c r="BR45" s="623"/>
      <c r="BS45" s="623"/>
      <c r="BT45" s="623"/>
      <c r="BU45" s="623"/>
      <c r="BV45" s="623"/>
      <c r="BW45" s="623"/>
      <c r="BX45" s="623"/>
      <c r="BY45" s="188"/>
      <c r="BZ45" s="188"/>
      <c r="CA45" s="188"/>
      <c r="CB45" s="183"/>
      <c r="CC45" s="183"/>
      <c r="CD45" s="183"/>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335"/>
    </row>
    <row r="46" spans="1:119" s="185" customFormat="1" ht="12.75" customHeight="1">
      <c r="A46" s="440"/>
      <c r="B46" s="440"/>
      <c r="C46" s="440"/>
      <c r="D46" s="440"/>
      <c r="E46" s="440"/>
      <c r="F46" s="555"/>
      <c r="G46" s="556"/>
      <c r="H46" s="556"/>
      <c r="I46" s="556"/>
      <c r="J46" s="556"/>
      <c r="K46" s="557"/>
      <c r="L46" s="347"/>
      <c r="M46" s="348"/>
      <c r="N46" s="348"/>
      <c r="O46" s="188"/>
      <c r="P46" s="188"/>
      <c r="Q46" s="188"/>
      <c r="R46" s="188"/>
      <c r="S46" s="348"/>
      <c r="T46" s="188"/>
      <c r="U46" s="188"/>
      <c r="V46" s="188"/>
      <c r="W46" s="524"/>
      <c r="X46" s="524"/>
      <c r="Y46" s="524"/>
      <c r="Z46" s="524"/>
      <c r="AA46" s="524"/>
      <c r="AB46" s="524"/>
      <c r="AC46" s="524"/>
      <c r="AD46" s="524"/>
      <c r="AE46" s="188"/>
      <c r="AF46" s="188"/>
      <c r="AG46" s="623"/>
      <c r="AH46" s="623"/>
      <c r="AI46" s="623"/>
      <c r="AJ46" s="623"/>
      <c r="AK46" s="623"/>
      <c r="AL46" s="623"/>
      <c r="AM46" s="623"/>
      <c r="AN46" s="623"/>
      <c r="AO46" s="623"/>
      <c r="AP46" s="623"/>
      <c r="AQ46" s="623"/>
      <c r="AR46" s="623"/>
      <c r="AS46" s="623"/>
      <c r="AT46" s="623"/>
      <c r="AU46" s="623"/>
      <c r="AV46" s="623"/>
      <c r="AW46" s="623"/>
      <c r="AX46" s="623"/>
      <c r="AY46" s="623"/>
      <c r="AZ46" s="623"/>
      <c r="BA46" s="623"/>
      <c r="BB46" s="623"/>
      <c r="BC46" s="623"/>
      <c r="BD46" s="623"/>
      <c r="BE46" s="623"/>
      <c r="BF46" s="623"/>
      <c r="BG46" s="623"/>
      <c r="BH46" s="623"/>
      <c r="BI46" s="623"/>
      <c r="BJ46" s="623"/>
      <c r="BK46" s="623"/>
      <c r="BL46" s="623"/>
      <c r="BM46" s="623"/>
      <c r="BN46" s="623"/>
      <c r="BO46" s="623"/>
      <c r="BP46" s="623"/>
      <c r="BQ46" s="623"/>
      <c r="BR46" s="623"/>
      <c r="BS46" s="623"/>
      <c r="BT46" s="623"/>
      <c r="BU46" s="623"/>
      <c r="BV46" s="623"/>
      <c r="BW46" s="623"/>
      <c r="BX46" s="623"/>
      <c r="BY46" s="188"/>
      <c r="BZ46" s="188"/>
      <c r="CA46" s="188"/>
      <c r="CB46" s="183"/>
      <c r="CC46" s="183"/>
      <c r="CD46" s="183"/>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335"/>
    </row>
    <row r="47" spans="1:119" s="185" customFormat="1" ht="12.75" customHeight="1">
      <c r="A47" s="440"/>
      <c r="B47" s="440"/>
      <c r="C47" s="440"/>
      <c r="D47" s="440"/>
      <c r="E47" s="440"/>
      <c r="F47" s="558"/>
      <c r="G47" s="559"/>
      <c r="H47" s="559"/>
      <c r="I47" s="559"/>
      <c r="J47" s="559"/>
      <c r="K47" s="560"/>
      <c r="L47" s="351"/>
      <c r="M47" s="352"/>
      <c r="N47" s="352"/>
      <c r="O47" s="352"/>
      <c r="P47" s="352"/>
      <c r="Q47" s="352"/>
      <c r="R47" s="352"/>
      <c r="S47" s="352"/>
      <c r="T47" s="353"/>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36"/>
      <c r="BB47" s="336"/>
      <c r="BC47" s="336"/>
      <c r="BD47" s="336"/>
      <c r="BE47" s="336"/>
      <c r="BF47" s="336"/>
      <c r="BG47" s="196"/>
      <c r="BH47" s="196"/>
      <c r="BI47" s="196"/>
      <c r="BJ47" s="196"/>
      <c r="BK47" s="196"/>
      <c r="BL47" s="196"/>
      <c r="BM47" s="196"/>
      <c r="BN47" s="196"/>
      <c r="BO47" s="196"/>
      <c r="BP47" s="196"/>
      <c r="BQ47" s="196"/>
      <c r="BR47" s="196"/>
      <c r="BS47" s="196"/>
      <c r="BT47" s="196"/>
      <c r="BU47" s="196"/>
      <c r="BV47" s="196"/>
      <c r="BW47" s="196"/>
      <c r="BX47" s="337"/>
      <c r="BY47" s="337"/>
      <c r="BZ47" s="337"/>
      <c r="CA47" s="337"/>
      <c r="CB47" s="337"/>
      <c r="CC47" s="337"/>
      <c r="CD47" s="337"/>
      <c r="CE47" s="337"/>
      <c r="CF47" s="337"/>
      <c r="CG47" s="337"/>
      <c r="CH47" s="338"/>
      <c r="CI47" s="336"/>
      <c r="CJ47" s="336"/>
      <c r="CK47" s="336"/>
      <c r="CL47" s="336"/>
      <c r="CM47" s="336"/>
      <c r="CN47" s="336"/>
      <c r="CO47" s="336"/>
      <c r="CP47" s="336"/>
      <c r="CQ47" s="336"/>
      <c r="CR47" s="338"/>
      <c r="CS47" s="338"/>
      <c r="CT47" s="338"/>
      <c r="CU47" s="338"/>
      <c r="CV47" s="338"/>
      <c r="CW47" s="338"/>
      <c r="CX47" s="338"/>
      <c r="CY47" s="338"/>
      <c r="CZ47" s="338"/>
      <c r="DA47" s="338"/>
      <c r="DB47" s="338"/>
      <c r="DC47" s="338"/>
      <c r="DD47" s="338"/>
      <c r="DE47" s="338"/>
      <c r="DF47" s="338"/>
      <c r="DG47" s="338"/>
      <c r="DH47" s="338"/>
      <c r="DI47" s="338"/>
      <c r="DJ47" s="338"/>
      <c r="DK47" s="338"/>
      <c r="DL47" s="338"/>
      <c r="DM47" s="338"/>
      <c r="DN47" s="338"/>
      <c r="DO47" s="339"/>
    </row>
    <row r="48" spans="1:119" s="66" customFormat="1" ht="8.25" customHeight="1">
      <c r="A48" s="58"/>
      <c r="B48" s="58"/>
      <c r="C48" s="58"/>
      <c r="D48" s="58"/>
      <c r="E48" s="58"/>
      <c r="F48" s="715" t="s">
        <v>78</v>
      </c>
      <c r="G48" s="732"/>
      <c r="H48" s="732"/>
      <c r="I48" s="732"/>
      <c r="J48" s="732"/>
      <c r="K48" s="732"/>
      <c r="L48" s="732"/>
      <c r="M48" s="732"/>
      <c r="N48" s="732"/>
      <c r="O48" s="732"/>
      <c r="P48" s="732"/>
      <c r="Q48" s="732"/>
      <c r="R48" s="732"/>
      <c r="S48" s="732"/>
      <c r="T48" s="732"/>
      <c r="U48" s="732"/>
      <c r="V48" s="732"/>
      <c r="W48" s="732"/>
      <c r="X48" s="732"/>
      <c r="Y48" s="733"/>
      <c r="Z48" s="267"/>
      <c r="AA48" s="268"/>
      <c r="AB48" s="806" t="s">
        <v>39</v>
      </c>
      <c r="AC48" s="806"/>
      <c r="AD48" s="806"/>
      <c r="AE48" s="806"/>
      <c r="AF48" s="806"/>
      <c r="AG48" s="806"/>
      <c r="AH48" s="806"/>
      <c r="AI48" s="806"/>
      <c r="AJ48" s="806"/>
      <c r="AK48" s="806"/>
      <c r="AL48" s="806"/>
      <c r="AM48" s="806"/>
      <c r="AN48" s="806"/>
      <c r="AO48" s="806"/>
      <c r="AP48" s="806"/>
      <c r="AQ48" s="806"/>
      <c r="AR48" s="806"/>
      <c r="AS48" s="809" t="str">
        <f>IF(入力シート!E3=2,"100%",IF(入力シート!E2=1,"50%",IF(入力シート!E2=2,"50%",IF(入力シート!E2=3,"定額￥10,000","使用不可"))))</f>
        <v>50%</v>
      </c>
      <c r="AT48" s="809"/>
      <c r="AU48" s="809"/>
      <c r="AV48" s="809"/>
      <c r="AW48" s="809"/>
      <c r="AX48" s="809"/>
      <c r="AY48" s="809"/>
      <c r="AZ48" s="809"/>
      <c r="BA48" s="809"/>
      <c r="BB48" s="809"/>
      <c r="BC48" s="809"/>
      <c r="BD48" s="809"/>
      <c r="BE48" s="806" t="s">
        <v>79</v>
      </c>
      <c r="BF48" s="806"/>
      <c r="BG48" s="806"/>
      <c r="BH48" s="806"/>
      <c r="BI48" s="806"/>
      <c r="BJ48" s="806"/>
      <c r="BK48" s="806"/>
      <c r="BL48" s="806"/>
      <c r="BM48" s="806"/>
      <c r="BN48" s="806"/>
      <c r="BO48" s="806"/>
      <c r="BP48" s="806"/>
      <c r="BQ48" s="806"/>
      <c r="BR48" s="806"/>
      <c r="BS48" s="776">
        <f>IF(入力シート!E3=2,MAX(入力シート!C19*10%,10000),10000)</f>
        <v>10000</v>
      </c>
      <c r="BT48" s="777"/>
      <c r="BU48" s="777"/>
      <c r="BV48" s="777"/>
      <c r="BW48" s="777"/>
      <c r="BX48" s="777"/>
      <c r="BY48" s="777"/>
      <c r="BZ48" s="777"/>
      <c r="CA48" s="777"/>
      <c r="CB48" s="777"/>
      <c r="CC48" s="777"/>
      <c r="CD48" s="777"/>
      <c r="CE48" s="777"/>
      <c r="CF48" s="273"/>
      <c r="CG48" s="273"/>
      <c r="CH48" s="273"/>
      <c r="CI48" s="273"/>
      <c r="CJ48" s="780" t="s">
        <v>80</v>
      </c>
      <c r="CK48" s="780"/>
      <c r="CL48" s="780"/>
      <c r="CM48" s="780"/>
      <c r="CN48" s="780"/>
      <c r="CO48" s="780"/>
      <c r="CP48" s="780"/>
      <c r="CQ48" s="780"/>
      <c r="CR48" s="780"/>
      <c r="CS48" s="781"/>
      <c r="CT48" s="781"/>
      <c r="CU48" s="781"/>
      <c r="CV48" s="781"/>
      <c r="CW48" s="781"/>
      <c r="CX48" s="800"/>
      <c r="CY48" s="800"/>
      <c r="CZ48" s="800"/>
      <c r="DA48" s="800"/>
      <c r="DB48" s="800"/>
      <c r="DC48" s="800"/>
      <c r="DD48" s="800"/>
      <c r="DE48" s="800"/>
      <c r="DF48" s="800"/>
      <c r="DG48" s="800"/>
      <c r="DH48" s="800"/>
      <c r="DI48" s="800"/>
      <c r="DJ48" s="800"/>
      <c r="DK48" s="800"/>
      <c r="DL48" s="800"/>
      <c r="DM48" s="800"/>
      <c r="DN48" s="800"/>
      <c r="DO48" s="801"/>
    </row>
    <row r="49" spans="1:119" s="66" customFormat="1" ht="8.25" customHeight="1">
      <c r="A49" s="58"/>
      <c r="B49" s="58"/>
      <c r="C49" s="58"/>
      <c r="D49" s="58"/>
      <c r="E49" s="58"/>
      <c r="F49" s="796"/>
      <c r="G49" s="734"/>
      <c r="H49" s="734"/>
      <c r="I49" s="734"/>
      <c r="J49" s="734"/>
      <c r="K49" s="734"/>
      <c r="L49" s="734"/>
      <c r="M49" s="734"/>
      <c r="N49" s="734"/>
      <c r="O49" s="734"/>
      <c r="P49" s="734"/>
      <c r="Q49" s="734"/>
      <c r="R49" s="734"/>
      <c r="S49" s="734"/>
      <c r="T49" s="734"/>
      <c r="U49" s="734"/>
      <c r="V49" s="734"/>
      <c r="W49" s="734"/>
      <c r="X49" s="734"/>
      <c r="Y49" s="735"/>
      <c r="Z49" s="266"/>
      <c r="AB49" s="807"/>
      <c r="AC49" s="807"/>
      <c r="AD49" s="807"/>
      <c r="AE49" s="807"/>
      <c r="AF49" s="807"/>
      <c r="AG49" s="807"/>
      <c r="AH49" s="807"/>
      <c r="AI49" s="807"/>
      <c r="AJ49" s="807"/>
      <c r="AK49" s="807"/>
      <c r="AL49" s="807"/>
      <c r="AM49" s="807"/>
      <c r="AN49" s="807"/>
      <c r="AO49" s="807"/>
      <c r="AP49" s="807"/>
      <c r="AQ49" s="807"/>
      <c r="AR49" s="807"/>
      <c r="AS49" s="810"/>
      <c r="AT49" s="810"/>
      <c r="AU49" s="810"/>
      <c r="AV49" s="810"/>
      <c r="AW49" s="810"/>
      <c r="AX49" s="810"/>
      <c r="AY49" s="810"/>
      <c r="AZ49" s="810"/>
      <c r="BA49" s="810"/>
      <c r="BB49" s="810"/>
      <c r="BC49" s="810"/>
      <c r="BD49" s="810"/>
      <c r="BE49" s="807"/>
      <c r="BF49" s="807"/>
      <c r="BG49" s="807"/>
      <c r="BH49" s="807"/>
      <c r="BI49" s="807"/>
      <c r="BJ49" s="807"/>
      <c r="BK49" s="807"/>
      <c r="BL49" s="807"/>
      <c r="BM49" s="807"/>
      <c r="BN49" s="807"/>
      <c r="BO49" s="807"/>
      <c r="BP49" s="807"/>
      <c r="BQ49" s="807"/>
      <c r="BR49" s="807"/>
      <c r="BS49" s="778"/>
      <c r="BT49" s="778"/>
      <c r="BU49" s="778"/>
      <c r="BV49" s="778"/>
      <c r="BW49" s="778"/>
      <c r="BX49" s="778"/>
      <c r="BY49" s="778"/>
      <c r="BZ49" s="778"/>
      <c r="CA49" s="778"/>
      <c r="CB49" s="778"/>
      <c r="CC49" s="778"/>
      <c r="CD49" s="778"/>
      <c r="CE49" s="778"/>
      <c r="CF49" s="274"/>
      <c r="CG49" s="274"/>
      <c r="CH49" s="274"/>
      <c r="CI49" s="274"/>
      <c r="CJ49" s="782"/>
      <c r="CK49" s="782"/>
      <c r="CL49" s="782"/>
      <c r="CM49" s="782"/>
      <c r="CN49" s="782"/>
      <c r="CO49" s="782"/>
      <c r="CP49" s="782"/>
      <c r="CQ49" s="782"/>
      <c r="CR49" s="782"/>
      <c r="CS49" s="783"/>
      <c r="CT49" s="783"/>
      <c r="CU49" s="783"/>
      <c r="CV49" s="783"/>
      <c r="CW49" s="783"/>
      <c r="CX49" s="802"/>
      <c r="CY49" s="802"/>
      <c r="CZ49" s="802"/>
      <c r="DA49" s="802"/>
      <c r="DB49" s="802"/>
      <c r="DC49" s="802"/>
      <c r="DD49" s="802"/>
      <c r="DE49" s="802"/>
      <c r="DF49" s="802"/>
      <c r="DG49" s="802"/>
      <c r="DH49" s="802"/>
      <c r="DI49" s="802"/>
      <c r="DJ49" s="802"/>
      <c r="DK49" s="802"/>
      <c r="DL49" s="802"/>
      <c r="DM49" s="802"/>
      <c r="DN49" s="802"/>
      <c r="DO49" s="803"/>
    </row>
    <row r="50" spans="1:119" s="66" customFormat="1" ht="8.25" customHeight="1">
      <c r="A50" s="58"/>
      <c r="B50" s="58"/>
      <c r="C50" s="58"/>
      <c r="D50" s="58"/>
      <c r="E50" s="58"/>
      <c r="F50" s="796"/>
      <c r="G50" s="734"/>
      <c r="H50" s="734"/>
      <c r="I50" s="734"/>
      <c r="J50" s="734"/>
      <c r="K50" s="734"/>
      <c r="L50" s="734"/>
      <c r="M50" s="734"/>
      <c r="N50" s="734"/>
      <c r="O50" s="734"/>
      <c r="P50" s="734"/>
      <c r="Q50" s="734"/>
      <c r="R50" s="734"/>
      <c r="S50" s="734"/>
      <c r="T50" s="734"/>
      <c r="U50" s="734"/>
      <c r="V50" s="734"/>
      <c r="W50" s="734"/>
      <c r="X50" s="734"/>
      <c r="Y50" s="735"/>
      <c r="Z50" s="266"/>
      <c r="AB50" s="807"/>
      <c r="AC50" s="807"/>
      <c r="AD50" s="807"/>
      <c r="AE50" s="807"/>
      <c r="AF50" s="807"/>
      <c r="AG50" s="807"/>
      <c r="AH50" s="807"/>
      <c r="AI50" s="807"/>
      <c r="AJ50" s="807"/>
      <c r="AK50" s="807"/>
      <c r="AL50" s="807"/>
      <c r="AM50" s="807"/>
      <c r="AN50" s="807"/>
      <c r="AO50" s="807"/>
      <c r="AP50" s="807"/>
      <c r="AQ50" s="807"/>
      <c r="AR50" s="807"/>
      <c r="AS50" s="810"/>
      <c r="AT50" s="810"/>
      <c r="AU50" s="810"/>
      <c r="AV50" s="810"/>
      <c r="AW50" s="810"/>
      <c r="AX50" s="810"/>
      <c r="AY50" s="810"/>
      <c r="AZ50" s="810"/>
      <c r="BA50" s="810"/>
      <c r="BB50" s="810"/>
      <c r="BC50" s="810"/>
      <c r="BD50" s="810"/>
      <c r="BE50" s="807"/>
      <c r="BF50" s="807"/>
      <c r="BG50" s="807"/>
      <c r="BH50" s="807"/>
      <c r="BI50" s="807"/>
      <c r="BJ50" s="807"/>
      <c r="BK50" s="807"/>
      <c r="BL50" s="807"/>
      <c r="BM50" s="807"/>
      <c r="BN50" s="807"/>
      <c r="BO50" s="807"/>
      <c r="BP50" s="807"/>
      <c r="BQ50" s="807"/>
      <c r="BR50" s="807"/>
      <c r="BS50" s="778"/>
      <c r="BT50" s="778"/>
      <c r="BU50" s="778"/>
      <c r="BV50" s="778"/>
      <c r="BW50" s="778"/>
      <c r="BX50" s="778"/>
      <c r="BY50" s="778"/>
      <c r="BZ50" s="778"/>
      <c r="CA50" s="778"/>
      <c r="CB50" s="778"/>
      <c r="CC50" s="778"/>
      <c r="CD50" s="778"/>
      <c r="CE50" s="778"/>
      <c r="CF50" s="274"/>
      <c r="CG50" s="274"/>
      <c r="CH50" s="274"/>
      <c r="CI50" s="274"/>
      <c r="CJ50" s="782"/>
      <c r="CK50" s="782"/>
      <c r="CL50" s="782"/>
      <c r="CM50" s="782"/>
      <c r="CN50" s="782"/>
      <c r="CO50" s="782"/>
      <c r="CP50" s="782"/>
      <c r="CQ50" s="782"/>
      <c r="CR50" s="782"/>
      <c r="CS50" s="783"/>
      <c r="CT50" s="783"/>
      <c r="CU50" s="783"/>
      <c r="CV50" s="783"/>
      <c r="CW50" s="783"/>
      <c r="CX50" s="802"/>
      <c r="CY50" s="802"/>
      <c r="CZ50" s="802"/>
      <c r="DA50" s="802"/>
      <c r="DB50" s="802"/>
      <c r="DC50" s="802"/>
      <c r="DD50" s="802"/>
      <c r="DE50" s="802"/>
      <c r="DF50" s="802"/>
      <c r="DG50" s="802"/>
      <c r="DH50" s="802"/>
      <c r="DI50" s="802"/>
      <c r="DJ50" s="802"/>
      <c r="DK50" s="802"/>
      <c r="DL50" s="802"/>
      <c r="DM50" s="802"/>
      <c r="DN50" s="802"/>
      <c r="DO50" s="803"/>
    </row>
    <row r="51" spans="1:119" ht="8.25" customHeight="1">
      <c r="A51" s="58"/>
      <c r="B51" s="58"/>
      <c r="C51" s="58"/>
      <c r="D51" s="58"/>
      <c r="E51" s="58"/>
      <c r="F51" s="797"/>
      <c r="G51" s="798"/>
      <c r="H51" s="798"/>
      <c r="I51" s="798"/>
      <c r="J51" s="798"/>
      <c r="K51" s="798"/>
      <c r="L51" s="798"/>
      <c r="M51" s="798"/>
      <c r="N51" s="798"/>
      <c r="O51" s="798"/>
      <c r="P51" s="798"/>
      <c r="Q51" s="798"/>
      <c r="R51" s="798"/>
      <c r="S51" s="798"/>
      <c r="T51" s="798"/>
      <c r="U51" s="798"/>
      <c r="V51" s="798"/>
      <c r="W51" s="798"/>
      <c r="X51" s="798"/>
      <c r="Y51" s="799"/>
      <c r="Z51" s="269"/>
      <c r="AA51" s="270"/>
      <c r="AB51" s="808"/>
      <c r="AC51" s="808"/>
      <c r="AD51" s="808"/>
      <c r="AE51" s="808"/>
      <c r="AF51" s="808"/>
      <c r="AG51" s="808"/>
      <c r="AH51" s="808"/>
      <c r="AI51" s="808"/>
      <c r="AJ51" s="808"/>
      <c r="AK51" s="808"/>
      <c r="AL51" s="808"/>
      <c r="AM51" s="808"/>
      <c r="AN51" s="808"/>
      <c r="AO51" s="808"/>
      <c r="AP51" s="808"/>
      <c r="AQ51" s="808"/>
      <c r="AR51" s="808"/>
      <c r="AS51" s="811"/>
      <c r="AT51" s="811"/>
      <c r="AU51" s="811"/>
      <c r="AV51" s="811"/>
      <c r="AW51" s="811"/>
      <c r="AX51" s="811"/>
      <c r="AY51" s="811"/>
      <c r="AZ51" s="811"/>
      <c r="BA51" s="811"/>
      <c r="BB51" s="811"/>
      <c r="BC51" s="811"/>
      <c r="BD51" s="811"/>
      <c r="BE51" s="808"/>
      <c r="BF51" s="808"/>
      <c r="BG51" s="808"/>
      <c r="BH51" s="808"/>
      <c r="BI51" s="808"/>
      <c r="BJ51" s="808"/>
      <c r="BK51" s="808"/>
      <c r="BL51" s="808"/>
      <c r="BM51" s="808"/>
      <c r="BN51" s="808"/>
      <c r="BO51" s="808"/>
      <c r="BP51" s="808"/>
      <c r="BQ51" s="808"/>
      <c r="BR51" s="808"/>
      <c r="BS51" s="779"/>
      <c r="BT51" s="779"/>
      <c r="BU51" s="779"/>
      <c r="BV51" s="779"/>
      <c r="BW51" s="779"/>
      <c r="BX51" s="779"/>
      <c r="BY51" s="779"/>
      <c r="BZ51" s="779"/>
      <c r="CA51" s="779"/>
      <c r="CB51" s="779"/>
      <c r="CC51" s="779"/>
      <c r="CD51" s="779"/>
      <c r="CE51" s="779"/>
      <c r="CF51" s="275"/>
      <c r="CG51" s="275"/>
      <c r="CH51" s="275"/>
      <c r="CI51" s="275"/>
      <c r="CJ51" s="784"/>
      <c r="CK51" s="784"/>
      <c r="CL51" s="784"/>
      <c r="CM51" s="784"/>
      <c r="CN51" s="784"/>
      <c r="CO51" s="784"/>
      <c r="CP51" s="784"/>
      <c r="CQ51" s="784"/>
      <c r="CR51" s="784"/>
      <c r="CS51" s="785"/>
      <c r="CT51" s="785"/>
      <c r="CU51" s="785"/>
      <c r="CV51" s="785"/>
      <c r="CW51" s="785"/>
      <c r="CX51" s="804"/>
      <c r="CY51" s="804"/>
      <c r="CZ51" s="804"/>
      <c r="DA51" s="804"/>
      <c r="DB51" s="804"/>
      <c r="DC51" s="804"/>
      <c r="DD51" s="804"/>
      <c r="DE51" s="804"/>
      <c r="DF51" s="804"/>
      <c r="DG51" s="804"/>
      <c r="DH51" s="804"/>
      <c r="DI51" s="804"/>
      <c r="DJ51" s="804"/>
      <c r="DK51" s="804"/>
      <c r="DL51" s="804"/>
      <c r="DM51" s="804"/>
      <c r="DN51" s="804"/>
      <c r="DO51" s="805"/>
    </row>
    <row r="52" spans="1:119" ht="5.25" customHeight="1">
      <c r="A52" s="58"/>
      <c r="B52" s="58"/>
      <c r="C52" s="58"/>
      <c r="D52" s="58"/>
      <c r="E52" s="58"/>
      <c r="F52" s="13"/>
      <c r="G52" s="13"/>
      <c r="H52" s="13"/>
      <c r="I52" s="13"/>
      <c r="J52" s="13"/>
      <c r="K52" s="13"/>
      <c r="L52" s="13"/>
      <c r="M52" s="13"/>
      <c r="N52" s="13"/>
      <c r="O52" s="13"/>
      <c r="P52" s="13"/>
      <c r="Q52" s="13"/>
      <c r="R52" s="13"/>
      <c r="S52" s="13"/>
      <c r="T52" s="13"/>
      <c r="U52" s="13"/>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36"/>
      <c r="AT52" s="36"/>
      <c r="AU52" s="36"/>
      <c r="AV52" s="36"/>
      <c r="AW52" s="36"/>
      <c r="AX52" s="36"/>
      <c r="AY52" s="36"/>
      <c r="AZ52" s="36"/>
      <c r="BA52" s="36"/>
      <c r="BB52" s="62"/>
      <c r="BC52" s="62"/>
      <c r="BD52" s="62"/>
      <c r="BE52" s="62"/>
      <c r="BF52" s="62"/>
      <c r="BG52" s="62"/>
      <c r="BH52" s="62"/>
      <c r="BI52" s="62"/>
      <c r="BJ52" s="62"/>
      <c r="BK52" s="62"/>
      <c r="BL52" s="62"/>
      <c r="BM52" s="62"/>
      <c r="BN52" s="62"/>
      <c r="BO52" s="62"/>
      <c r="BP52" s="62"/>
      <c r="BQ52" s="56"/>
      <c r="BR52" s="56"/>
      <c r="BS52" s="56"/>
      <c r="BT52" s="56"/>
      <c r="BU52" s="56"/>
      <c r="BV52" s="56"/>
      <c r="BW52" s="56"/>
      <c r="BX52" s="56"/>
      <c r="BY52" s="56"/>
      <c r="BZ52" s="56"/>
      <c r="CA52" s="63"/>
      <c r="CB52" s="36"/>
      <c r="CC52" s="36"/>
      <c r="CD52" s="36"/>
      <c r="CE52" s="36"/>
      <c r="CF52" s="36"/>
      <c r="CG52" s="36"/>
      <c r="CH52" s="36"/>
      <c r="CI52" s="36"/>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row>
    <row r="53" spans="1:119" ht="15" customHeight="1">
      <c r="A53" s="7"/>
      <c r="B53" s="7"/>
      <c r="C53" s="7"/>
      <c r="D53" s="7"/>
      <c r="E53" s="7"/>
      <c r="F53" s="451" t="s">
        <v>32</v>
      </c>
      <c r="G53" s="451"/>
      <c r="H53" s="451"/>
      <c r="I53" s="451"/>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c r="BG53" s="450"/>
      <c r="BH53" s="450"/>
      <c r="BI53" s="450"/>
      <c r="BJ53" s="450"/>
      <c r="BK53" s="450"/>
      <c r="BL53" s="450"/>
      <c r="BM53" s="450"/>
      <c r="BN53" s="450"/>
      <c r="BO53" s="450"/>
      <c r="BP53" s="450"/>
      <c r="BQ53" s="450"/>
      <c r="BR53" s="450"/>
      <c r="BS53" s="450"/>
      <c r="BT53" s="450"/>
      <c r="BU53" s="450"/>
      <c r="BV53" s="450"/>
      <c r="BW53" s="450"/>
      <c r="BX53" s="450"/>
      <c r="BY53" s="450"/>
      <c r="BZ53" s="450"/>
      <c r="CA53" s="450"/>
      <c r="CB53" s="450"/>
      <c r="CC53" s="450"/>
      <c r="CD53" s="450"/>
      <c r="CE53" s="450"/>
      <c r="CF53" s="450"/>
      <c r="CG53" s="450"/>
      <c r="CH53" s="450"/>
      <c r="CI53" s="450"/>
      <c r="CJ53" s="450"/>
      <c r="CK53" s="450"/>
      <c r="CL53" s="450"/>
      <c r="CM53" s="450"/>
      <c r="CN53" s="450"/>
      <c r="CO53" s="450"/>
      <c r="CP53" s="450"/>
      <c r="CQ53" s="450"/>
      <c r="CR53" s="450"/>
      <c r="CS53" s="450"/>
      <c r="CT53" s="450"/>
      <c r="CU53" s="450"/>
      <c r="CV53" s="450"/>
      <c r="CW53" s="450"/>
      <c r="CX53" s="450"/>
      <c r="CY53" s="450"/>
      <c r="CZ53" s="450"/>
      <c r="DA53" s="450"/>
      <c r="DB53" s="450"/>
      <c r="DC53" s="450"/>
      <c r="DD53" s="450"/>
      <c r="DE53" s="450"/>
      <c r="DF53" s="450"/>
      <c r="DG53" s="450"/>
      <c r="DH53" s="450"/>
      <c r="DI53" s="450"/>
      <c r="DJ53" s="450"/>
      <c r="DK53" s="450"/>
      <c r="DL53" s="450"/>
      <c r="DM53" s="450"/>
      <c r="DN53" s="450"/>
      <c r="DO53" s="450"/>
    </row>
    <row r="54" spans="1:119" ht="15" customHeight="1">
      <c r="A54" s="7"/>
      <c r="B54" s="7"/>
      <c r="C54" s="7"/>
      <c r="D54" s="7"/>
      <c r="E54" s="7"/>
      <c r="F54" s="452" t="s">
        <v>36</v>
      </c>
      <c r="G54" s="452"/>
      <c r="H54" s="452"/>
      <c r="I54" s="452"/>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450"/>
      <c r="BE54" s="450"/>
      <c r="BF54" s="450"/>
      <c r="BG54" s="450"/>
      <c r="BH54" s="450"/>
      <c r="BI54" s="450"/>
      <c r="BJ54" s="450"/>
      <c r="BK54" s="450"/>
      <c r="BL54" s="450"/>
      <c r="BM54" s="450"/>
      <c r="BN54" s="450"/>
      <c r="BO54" s="450"/>
      <c r="BP54" s="450"/>
      <c r="BQ54" s="450"/>
      <c r="BR54" s="450"/>
      <c r="BS54" s="450"/>
      <c r="BT54" s="450"/>
      <c r="BU54" s="450"/>
      <c r="BV54" s="450"/>
      <c r="BW54" s="450"/>
      <c r="BX54" s="450"/>
      <c r="BY54" s="450"/>
      <c r="BZ54" s="450"/>
      <c r="CA54" s="450"/>
      <c r="CB54" s="450"/>
      <c r="CC54" s="450"/>
      <c r="CD54" s="450"/>
      <c r="CE54" s="450"/>
      <c r="CF54" s="450"/>
      <c r="CG54" s="450"/>
      <c r="CH54" s="450"/>
      <c r="CI54" s="450"/>
      <c r="CJ54" s="450"/>
      <c r="CK54" s="450"/>
      <c r="CL54" s="450"/>
      <c r="CM54" s="450"/>
      <c r="CN54" s="450"/>
      <c r="CO54" s="450"/>
      <c r="CP54" s="450"/>
      <c r="CQ54" s="450"/>
      <c r="CR54" s="450"/>
      <c r="CS54" s="450"/>
      <c r="CT54" s="450"/>
      <c r="CU54" s="450"/>
      <c r="CV54" s="450"/>
      <c r="CW54" s="450"/>
      <c r="CX54" s="450"/>
      <c r="CY54" s="450"/>
      <c r="CZ54" s="450"/>
      <c r="DA54" s="450"/>
      <c r="DB54" s="450"/>
      <c r="DC54" s="450"/>
      <c r="DD54" s="450"/>
      <c r="DE54" s="450"/>
      <c r="DF54" s="450"/>
      <c r="DG54" s="450"/>
      <c r="DH54" s="450"/>
      <c r="DI54" s="450"/>
      <c r="DJ54" s="450"/>
      <c r="DK54" s="450"/>
      <c r="DL54" s="450"/>
      <c r="DM54" s="450"/>
      <c r="DN54" s="450"/>
      <c r="DO54" s="450"/>
    </row>
    <row r="55" spans="1:119" ht="5.25" customHeight="1">
      <c r="A55" s="7"/>
      <c r="B55" s="7"/>
      <c r="C55" s="7"/>
      <c r="D55" s="7"/>
      <c r="E55" s="7"/>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450"/>
      <c r="CE55" s="450"/>
      <c r="CF55" s="450"/>
      <c r="CG55" s="450"/>
      <c r="CH55" s="450"/>
      <c r="CI55" s="450"/>
      <c r="CJ55" s="450"/>
      <c r="CK55" s="450"/>
      <c r="CL55" s="450"/>
      <c r="CM55" s="450"/>
      <c r="CN55" s="450"/>
      <c r="CO55" s="450"/>
      <c r="CP55" s="450"/>
      <c r="CQ55" s="450"/>
      <c r="CR55" s="450"/>
      <c r="CS55" s="450"/>
      <c r="CT55" s="450"/>
      <c r="CU55" s="450"/>
      <c r="CV55" s="450"/>
      <c r="CW55" s="450"/>
      <c r="CX55" s="450"/>
      <c r="CY55" s="450"/>
      <c r="CZ55" s="450"/>
      <c r="DA55" s="450"/>
      <c r="DB55" s="450"/>
      <c r="DC55" s="450"/>
      <c r="DD55" s="450"/>
      <c r="DE55" s="450"/>
      <c r="DF55" s="450"/>
      <c r="DG55" s="450"/>
      <c r="DH55" s="450"/>
      <c r="DI55" s="450"/>
      <c r="DJ55" s="450"/>
      <c r="DK55" s="450"/>
      <c r="DL55" s="450"/>
      <c r="DM55" s="450"/>
      <c r="DN55" s="450"/>
      <c r="DO55" s="450"/>
    </row>
    <row r="56" spans="1:119" ht="9" customHeight="1">
      <c r="A56" s="7"/>
      <c r="B56" s="7"/>
      <c r="C56" s="7"/>
      <c r="D56" s="7"/>
      <c r="E56" s="7"/>
      <c r="F56" s="543" t="s">
        <v>526</v>
      </c>
      <c r="G56" s="544"/>
      <c r="H56" s="544"/>
      <c r="I56" s="544"/>
      <c r="J56" s="544"/>
      <c r="K56" s="545"/>
      <c r="L56" s="577" t="s">
        <v>522</v>
      </c>
      <c r="M56" s="578"/>
      <c r="N56" s="578"/>
      <c r="O56" s="578"/>
      <c r="P56" s="578"/>
      <c r="Q56" s="578"/>
      <c r="R56" s="578"/>
      <c r="S56" s="578"/>
      <c r="T56" s="578"/>
      <c r="U56" s="578"/>
      <c r="V56" s="578"/>
      <c r="W56" s="578"/>
      <c r="X56" s="578"/>
      <c r="Y56" s="578"/>
      <c r="Z56" s="578"/>
      <c r="AA56" s="579"/>
      <c r="AB56" s="538" t="s">
        <v>386</v>
      </c>
      <c r="AC56" s="539"/>
      <c r="AD56" s="539"/>
      <c r="AE56" s="539"/>
      <c r="AF56" s="539"/>
      <c r="AG56" s="539"/>
      <c r="AH56" s="539"/>
      <c r="AI56" s="539"/>
      <c r="AJ56" s="539"/>
      <c r="AK56" s="539"/>
      <c r="AL56" s="539"/>
      <c r="AM56" s="539"/>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71"/>
    </row>
    <row r="57" spans="1:119" ht="9" customHeight="1">
      <c r="A57" s="7"/>
      <c r="B57" s="7"/>
      <c r="C57" s="7"/>
      <c r="D57" s="7"/>
      <c r="E57" s="7"/>
      <c r="F57" s="546"/>
      <c r="G57" s="547"/>
      <c r="H57" s="547"/>
      <c r="I57" s="547"/>
      <c r="J57" s="547"/>
      <c r="K57" s="548"/>
      <c r="L57" s="580"/>
      <c r="M57" s="581"/>
      <c r="N57" s="581"/>
      <c r="O57" s="581"/>
      <c r="P57" s="581"/>
      <c r="Q57" s="581"/>
      <c r="R57" s="581"/>
      <c r="S57" s="581"/>
      <c r="T57" s="581"/>
      <c r="U57" s="581"/>
      <c r="V57" s="581"/>
      <c r="W57" s="581"/>
      <c r="X57" s="581"/>
      <c r="Y57" s="581"/>
      <c r="Z57" s="581"/>
      <c r="AA57" s="582"/>
      <c r="AB57" s="540"/>
      <c r="AC57" s="541"/>
      <c r="AD57" s="541"/>
      <c r="AE57" s="541"/>
      <c r="AF57" s="541"/>
      <c r="AG57" s="541"/>
      <c r="AH57" s="541"/>
      <c r="AI57" s="541"/>
      <c r="AJ57" s="541"/>
      <c r="AK57" s="541"/>
      <c r="AL57" s="541"/>
      <c r="AM57" s="541"/>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472"/>
    </row>
    <row r="58" spans="1:119" ht="9" customHeight="1">
      <c r="A58" s="7"/>
      <c r="B58" s="7"/>
      <c r="C58" s="7"/>
      <c r="D58" s="7"/>
      <c r="E58" s="7"/>
      <c r="F58" s="546"/>
      <c r="G58" s="547"/>
      <c r="H58" s="547"/>
      <c r="I58" s="547"/>
      <c r="J58" s="547"/>
      <c r="K58" s="548"/>
      <c r="L58" s="580"/>
      <c r="M58" s="581"/>
      <c r="N58" s="581"/>
      <c r="O58" s="581"/>
      <c r="P58" s="581"/>
      <c r="Q58" s="581"/>
      <c r="R58" s="581"/>
      <c r="S58" s="581"/>
      <c r="T58" s="581"/>
      <c r="U58" s="581"/>
      <c r="V58" s="581"/>
      <c r="W58" s="581"/>
      <c r="X58" s="581"/>
      <c r="Y58" s="581"/>
      <c r="Z58" s="581"/>
      <c r="AA58" s="582"/>
      <c r="AB58" s="26"/>
      <c r="AC58" s="13"/>
      <c r="AD58" s="812" t="s">
        <v>525</v>
      </c>
      <c r="AE58" s="812"/>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2"/>
      <c r="BC58" s="812"/>
      <c r="BD58" s="812"/>
      <c r="BE58" s="812"/>
      <c r="BF58" s="812"/>
      <c r="BG58" s="812"/>
      <c r="BH58" s="812"/>
      <c r="BI58" s="812"/>
      <c r="BJ58" s="812"/>
      <c r="BK58" s="812"/>
      <c r="BL58" s="812"/>
      <c r="BM58" s="812"/>
      <c r="BN58" s="812"/>
      <c r="BO58" s="812"/>
      <c r="BP58" s="812"/>
      <c r="BQ58" s="812"/>
      <c r="BR58" s="812"/>
      <c r="BS58" s="812"/>
      <c r="BT58" s="812"/>
      <c r="BU58" s="812"/>
      <c r="BV58" s="812"/>
      <c r="BW58" s="812"/>
      <c r="BX58" s="812"/>
      <c r="BY58" s="812"/>
      <c r="BZ58" s="812"/>
      <c r="CA58" s="812"/>
      <c r="CB58" s="812"/>
      <c r="CC58" s="812"/>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472"/>
    </row>
    <row r="59" spans="1:119" ht="9" customHeight="1">
      <c r="A59" s="7"/>
      <c r="B59" s="7"/>
      <c r="C59" s="7"/>
      <c r="D59" s="7"/>
      <c r="E59" s="7"/>
      <c r="F59" s="546"/>
      <c r="G59" s="547"/>
      <c r="H59" s="547"/>
      <c r="I59" s="547"/>
      <c r="J59" s="547"/>
      <c r="K59" s="548"/>
      <c r="L59" s="580"/>
      <c r="M59" s="581"/>
      <c r="N59" s="581"/>
      <c r="O59" s="581"/>
      <c r="P59" s="581"/>
      <c r="Q59" s="581"/>
      <c r="R59" s="581"/>
      <c r="S59" s="581"/>
      <c r="T59" s="581"/>
      <c r="U59" s="581"/>
      <c r="V59" s="581"/>
      <c r="W59" s="581"/>
      <c r="X59" s="581"/>
      <c r="Y59" s="581"/>
      <c r="Z59" s="581"/>
      <c r="AA59" s="582"/>
      <c r="AB59" s="26"/>
      <c r="AC59" s="13"/>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812"/>
      <c r="BI59" s="812"/>
      <c r="BJ59" s="812"/>
      <c r="BK59" s="812"/>
      <c r="BL59" s="812"/>
      <c r="BM59" s="812"/>
      <c r="BN59" s="812"/>
      <c r="BO59" s="812"/>
      <c r="BP59" s="812"/>
      <c r="BQ59" s="812"/>
      <c r="BR59" s="812"/>
      <c r="BS59" s="812"/>
      <c r="BT59" s="812"/>
      <c r="BU59" s="812"/>
      <c r="BV59" s="812"/>
      <c r="BW59" s="812"/>
      <c r="BX59" s="812"/>
      <c r="BY59" s="812"/>
      <c r="BZ59" s="812"/>
      <c r="CA59" s="812"/>
      <c r="CB59" s="812"/>
      <c r="CC59" s="812"/>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472"/>
    </row>
    <row r="60" spans="1:119" ht="9" customHeight="1">
      <c r="A60" s="7"/>
      <c r="B60" s="7"/>
      <c r="C60" s="7"/>
      <c r="D60" s="7"/>
      <c r="E60" s="7"/>
      <c r="F60" s="546"/>
      <c r="G60" s="547"/>
      <c r="H60" s="547"/>
      <c r="I60" s="547"/>
      <c r="J60" s="547"/>
      <c r="K60" s="548"/>
      <c r="L60" s="580"/>
      <c r="M60" s="581"/>
      <c r="N60" s="581"/>
      <c r="O60" s="581"/>
      <c r="P60" s="581"/>
      <c r="Q60" s="581"/>
      <c r="R60" s="581"/>
      <c r="S60" s="581"/>
      <c r="T60" s="581"/>
      <c r="U60" s="581"/>
      <c r="V60" s="581"/>
      <c r="W60" s="581"/>
      <c r="X60" s="581"/>
      <c r="Y60" s="581"/>
      <c r="Z60" s="581"/>
      <c r="AA60" s="582"/>
      <c r="AB60" s="26"/>
      <c r="AC60" s="13"/>
      <c r="AD60" s="812"/>
      <c r="AE60" s="812"/>
      <c r="AF60" s="812"/>
      <c r="AG60" s="812"/>
      <c r="AH60" s="812"/>
      <c r="AI60" s="812"/>
      <c r="AJ60" s="812"/>
      <c r="AK60" s="812"/>
      <c r="AL60" s="812"/>
      <c r="AM60" s="812"/>
      <c r="AN60" s="812"/>
      <c r="AO60" s="812"/>
      <c r="AP60" s="812"/>
      <c r="AQ60" s="812"/>
      <c r="AR60" s="812"/>
      <c r="AS60" s="812"/>
      <c r="AT60" s="812"/>
      <c r="AU60" s="812"/>
      <c r="AV60" s="812"/>
      <c r="AW60" s="812"/>
      <c r="AX60" s="812"/>
      <c r="AY60" s="812"/>
      <c r="AZ60" s="812"/>
      <c r="BA60" s="812"/>
      <c r="BB60" s="812"/>
      <c r="BC60" s="812"/>
      <c r="BD60" s="812"/>
      <c r="BE60" s="812"/>
      <c r="BF60" s="812"/>
      <c r="BG60" s="812"/>
      <c r="BH60" s="812"/>
      <c r="BI60" s="812"/>
      <c r="BJ60" s="812"/>
      <c r="BK60" s="812"/>
      <c r="BL60" s="812"/>
      <c r="BM60" s="812"/>
      <c r="BN60" s="812"/>
      <c r="BO60" s="812"/>
      <c r="BP60" s="812"/>
      <c r="BQ60" s="812"/>
      <c r="BR60" s="812"/>
      <c r="BS60" s="812"/>
      <c r="BT60" s="812"/>
      <c r="BU60" s="812"/>
      <c r="BV60" s="812"/>
      <c r="BW60" s="812"/>
      <c r="BX60" s="812"/>
      <c r="BY60" s="812"/>
      <c r="BZ60" s="812"/>
      <c r="CA60" s="812"/>
      <c r="CB60" s="812"/>
      <c r="CC60" s="812"/>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472"/>
    </row>
    <row r="61" spans="1:119" ht="9" customHeight="1">
      <c r="A61" s="7"/>
      <c r="B61" s="7"/>
      <c r="C61" s="7"/>
      <c r="D61" s="7"/>
      <c r="E61" s="7"/>
      <c r="F61" s="546"/>
      <c r="G61" s="547"/>
      <c r="H61" s="547"/>
      <c r="I61" s="547"/>
      <c r="J61" s="547"/>
      <c r="K61" s="548"/>
      <c r="L61" s="580"/>
      <c r="M61" s="581"/>
      <c r="N61" s="581"/>
      <c r="O61" s="581"/>
      <c r="P61" s="581"/>
      <c r="Q61" s="581"/>
      <c r="R61" s="581"/>
      <c r="S61" s="581"/>
      <c r="T61" s="581"/>
      <c r="U61" s="581"/>
      <c r="V61" s="581"/>
      <c r="W61" s="581"/>
      <c r="X61" s="581"/>
      <c r="Y61" s="581"/>
      <c r="Z61" s="581"/>
      <c r="AA61" s="582"/>
      <c r="AB61" s="26"/>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472"/>
    </row>
    <row r="62" spans="1:119" ht="9" customHeight="1">
      <c r="A62" s="11"/>
      <c r="B62" s="11"/>
      <c r="C62" s="11"/>
      <c r="D62" s="11"/>
      <c r="E62" s="11"/>
      <c r="F62" s="546"/>
      <c r="G62" s="547"/>
      <c r="H62" s="547"/>
      <c r="I62" s="547"/>
      <c r="J62" s="547"/>
      <c r="K62" s="548"/>
      <c r="L62" s="583"/>
      <c r="M62" s="584"/>
      <c r="N62" s="584"/>
      <c r="O62" s="584"/>
      <c r="P62" s="584"/>
      <c r="Q62" s="584"/>
      <c r="R62" s="584"/>
      <c r="S62" s="584"/>
      <c r="T62" s="584"/>
      <c r="U62" s="584"/>
      <c r="V62" s="584"/>
      <c r="W62" s="584"/>
      <c r="X62" s="584"/>
      <c r="Y62" s="584"/>
      <c r="Z62" s="584"/>
      <c r="AA62" s="585"/>
      <c r="AB62" s="473"/>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74"/>
    </row>
    <row r="63" spans="1:119" ht="9" customHeight="1">
      <c r="A63" s="11"/>
      <c r="B63" s="11"/>
      <c r="C63" s="11"/>
      <c r="D63" s="11"/>
      <c r="E63" s="11"/>
      <c r="F63" s="546"/>
      <c r="G63" s="547"/>
      <c r="H63" s="547"/>
      <c r="I63" s="547"/>
      <c r="J63" s="547"/>
      <c r="K63" s="548"/>
      <c r="L63" s="468"/>
      <c r="M63" s="578" t="s">
        <v>5</v>
      </c>
      <c r="N63" s="578"/>
      <c r="O63" s="578"/>
      <c r="P63" s="578"/>
      <c r="Q63" s="578"/>
      <c r="R63" s="578"/>
      <c r="S63" s="578"/>
      <c r="T63" s="578"/>
      <c r="U63" s="578"/>
      <c r="V63" s="578"/>
      <c r="W63" s="578"/>
      <c r="X63" s="578"/>
      <c r="Y63" s="578"/>
      <c r="Z63" s="578"/>
      <c r="AA63" s="469"/>
      <c r="AB63" s="529" t="s">
        <v>524</v>
      </c>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1"/>
    </row>
    <row r="64" spans="1:119" ht="9" customHeight="1">
      <c r="A64" s="11"/>
      <c r="B64" s="11"/>
      <c r="C64" s="11"/>
      <c r="D64" s="11"/>
      <c r="E64" s="11"/>
      <c r="F64" s="546"/>
      <c r="G64" s="547"/>
      <c r="H64" s="547"/>
      <c r="I64" s="547"/>
      <c r="J64" s="547"/>
      <c r="K64" s="548"/>
      <c r="L64" s="468"/>
      <c r="M64" s="581"/>
      <c r="N64" s="581"/>
      <c r="O64" s="581"/>
      <c r="P64" s="581"/>
      <c r="Q64" s="581"/>
      <c r="R64" s="581"/>
      <c r="S64" s="581"/>
      <c r="T64" s="581"/>
      <c r="U64" s="581"/>
      <c r="V64" s="581"/>
      <c r="W64" s="581"/>
      <c r="X64" s="581"/>
      <c r="Y64" s="581"/>
      <c r="Z64" s="581"/>
      <c r="AA64" s="469"/>
      <c r="AB64" s="532"/>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3"/>
      <c r="AZ64" s="533"/>
      <c r="BA64" s="533"/>
      <c r="BB64" s="533"/>
      <c r="BC64" s="533"/>
      <c r="BD64" s="533"/>
      <c r="BE64" s="533"/>
      <c r="BF64" s="533"/>
      <c r="BG64" s="533"/>
      <c r="BH64" s="533"/>
      <c r="BI64" s="533"/>
      <c r="BJ64" s="533"/>
      <c r="BK64" s="533"/>
      <c r="BL64" s="533"/>
      <c r="BM64" s="533"/>
      <c r="BN64" s="533"/>
      <c r="BO64" s="533"/>
      <c r="BP64" s="533"/>
      <c r="BQ64" s="533"/>
      <c r="BR64" s="533"/>
      <c r="BS64" s="533"/>
      <c r="BT64" s="533"/>
      <c r="BU64" s="533"/>
      <c r="BV64" s="533"/>
      <c r="BW64" s="533"/>
      <c r="BX64" s="533"/>
      <c r="BY64" s="533"/>
      <c r="BZ64" s="533"/>
      <c r="CA64" s="533"/>
      <c r="CB64" s="533"/>
      <c r="CC64" s="533"/>
      <c r="CD64" s="533"/>
      <c r="CE64" s="533"/>
      <c r="CF64" s="533"/>
      <c r="CG64" s="533"/>
      <c r="CH64" s="533"/>
      <c r="CI64" s="533"/>
      <c r="CJ64" s="533"/>
      <c r="CK64" s="533"/>
      <c r="CL64" s="533"/>
      <c r="CM64" s="533"/>
      <c r="CN64" s="533"/>
      <c r="CO64" s="533"/>
      <c r="CP64" s="533"/>
      <c r="CQ64" s="533"/>
      <c r="CR64" s="533"/>
      <c r="CS64" s="533"/>
      <c r="CT64" s="533"/>
      <c r="CU64" s="533"/>
      <c r="CV64" s="533"/>
      <c r="CW64" s="533"/>
      <c r="CX64" s="533"/>
      <c r="CY64" s="533"/>
      <c r="CZ64" s="533"/>
      <c r="DA64" s="533"/>
      <c r="DB64" s="533"/>
      <c r="DC64" s="533"/>
      <c r="DD64" s="533"/>
      <c r="DE64" s="533"/>
      <c r="DF64" s="533"/>
      <c r="DG64" s="533"/>
      <c r="DH64" s="533"/>
      <c r="DI64" s="533"/>
      <c r="DJ64" s="533"/>
      <c r="DK64" s="533"/>
      <c r="DL64" s="533"/>
      <c r="DM64" s="533"/>
      <c r="DN64" s="533"/>
      <c r="DO64" s="534"/>
    </row>
    <row r="65" spans="1:119" ht="9" customHeight="1">
      <c r="A65" s="11"/>
      <c r="B65" s="11"/>
      <c r="C65" s="11"/>
      <c r="D65" s="11"/>
      <c r="E65" s="11"/>
      <c r="F65" s="546"/>
      <c r="G65" s="547"/>
      <c r="H65" s="547"/>
      <c r="I65" s="547"/>
      <c r="J65" s="547"/>
      <c r="K65" s="548"/>
      <c r="L65" s="468"/>
      <c r="M65" s="581"/>
      <c r="N65" s="581"/>
      <c r="O65" s="581"/>
      <c r="P65" s="581"/>
      <c r="Q65" s="581"/>
      <c r="R65" s="581"/>
      <c r="S65" s="581"/>
      <c r="T65" s="581"/>
      <c r="U65" s="581"/>
      <c r="V65" s="581"/>
      <c r="W65" s="581"/>
      <c r="X65" s="581"/>
      <c r="Y65" s="581"/>
      <c r="Z65" s="581"/>
      <c r="AA65" s="469"/>
      <c r="AB65" s="532"/>
      <c r="AC65" s="533"/>
      <c r="AD65" s="533"/>
      <c r="AE65" s="533"/>
      <c r="AF65" s="533"/>
      <c r="AG65" s="533"/>
      <c r="AH65" s="533"/>
      <c r="AI65" s="533"/>
      <c r="AJ65" s="533"/>
      <c r="AK65" s="533"/>
      <c r="AL65" s="533"/>
      <c r="AM65" s="533"/>
      <c r="AN65" s="533"/>
      <c r="AO65" s="533"/>
      <c r="AP65" s="533"/>
      <c r="AQ65" s="533"/>
      <c r="AR65" s="533"/>
      <c r="AS65" s="533"/>
      <c r="AT65" s="533"/>
      <c r="AU65" s="533"/>
      <c r="AV65" s="533"/>
      <c r="AW65" s="533"/>
      <c r="AX65" s="533"/>
      <c r="AY65" s="533"/>
      <c r="AZ65" s="533"/>
      <c r="BA65" s="533"/>
      <c r="BB65" s="533"/>
      <c r="BC65" s="533"/>
      <c r="BD65" s="533"/>
      <c r="BE65" s="533"/>
      <c r="BF65" s="533"/>
      <c r="BG65" s="533"/>
      <c r="BH65" s="533"/>
      <c r="BI65" s="533"/>
      <c r="BJ65" s="533"/>
      <c r="BK65" s="533"/>
      <c r="BL65" s="533"/>
      <c r="BM65" s="533"/>
      <c r="BN65" s="533"/>
      <c r="BO65" s="533"/>
      <c r="BP65" s="533"/>
      <c r="BQ65" s="533"/>
      <c r="BR65" s="533"/>
      <c r="BS65" s="533"/>
      <c r="BT65" s="533"/>
      <c r="BU65" s="533"/>
      <c r="BV65" s="533"/>
      <c r="BW65" s="533"/>
      <c r="BX65" s="533"/>
      <c r="BY65" s="533"/>
      <c r="BZ65" s="533"/>
      <c r="CA65" s="533"/>
      <c r="CB65" s="533"/>
      <c r="CC65" s="533"/>
      <c r="CD65" s="533"/>
      <c r="CE65" s="533"/>
      <c r="CF65" s="533"/>
      <c r="CG65" s="533"/>
      <c r="CH65" s="533"/>
      <c r="CI65" s="533"/>
      <c r="CJ65" s="533"/>
      <c r="CK65" s="533"/>
      <c r="CL65" s="533"/>
      <c r="CM65" s="533"/>
      <c r="CN65" s="533"/>
      <c r="CO65" s="533"/>
      <c r="CP65" s="533"/>
      <c r="CQ65" s="533"/>
      <c r="CR65" s="533"/>
      <c r="CS65" s="533"/>
      <c r="CT65" s="533"/>
      <c r="CU65" s="533"/>
      <c r="CV65" s="533"/>
      <c r="CW65" s="533"/>
      <c r="CX65" s="533"/>
      <c r="CY65" s="533"/>
      <c r="CZ65" s="533"/>
      <c r="DA65" s="533"/>
      <c r="DB65" s="533"/>
      <c r="DC65" s="533"/>
      <c r="DD65" s="533"/>
      <c r="DE65" s="533"/>
      <c r="DF65" s="533"/>
      <c r="DG65" s="533"/>
      <c r="DH65" s="533"/>
      <c r="DI65" s="533"/>
      <c r="DJ65" s="533"/>
      <c r="DK65" s="533"/>
      <c r="DL65" s="533"/>
      <c r="DM65" s="533"/>
      <c r="DN65" s="533"/>
      <c r="DO65" s="534"/>
    </row>
    <row r="66" spans="1:119" ht="9" customHeight="1">
      <c r="A66" s="11"/>
      <c r="B66" s="11"/>
      <c r="C66" s="11"/>
      <c r="D66" s="11"/>
      <c r="E66" s="11"/>
      <c r="F66" s="546"/>
      <c r="G66" s="547"/>
      <c r="H66" s="547"/>
      <c r="I66" s="547"/>
      <c r="J66" s="547"/>
      <c r="K66" s="548"/>
      <c r="L66" s="468"/>
      <c r="M66" s="581"/>
      <c r="N66" s="581"/>
      <c r="O66" s="581"/>
      <c r="P66" s="581"/>
      <c r="Q66" s="581"/>
      <c r="R66" s="581"/>
      <c r="S66" s="581"/>
      <c r="T66" s="581"/>
      <c r="U66" s="581"/>
      <c r="V66" s="581"/>
      <c r="W66" s="581"/>
      <c r="X66" s="581"/>
      <c r="Y66" s="581"/>
      <c r="Z66" s="581"/>
      <c r="AA66" s="469"/>
      <c r="AB66" s="532"/>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3"/>
      <c r="BM66" s="533"/>
      <c r="BN66" s="533"/>
      <c r="BO66" s="533"/>
      <c r="BP66" s="533"/>
      <c r="BQ66" s="533"/>
      <c r="BR66" s="533"/>
      <c r="BS66" s="533"/>
      <c r="BT66" s="533"/>
      <c r="BU66" s="533"/>
      <c r="BV66" s="533"/>
      <c r="BW66" s="533"/>
      <c r="BX66" s="533"/>
      <c r="BY66" s="533"/>
      <c r="BZ66" s="533"/>
      <c r="CA66" s="533"/>
      <c r="CB66" s="533"/>
      <c r="CC66" s="533"/>
      <c r="CD66" s="533"/>
      <c r="CE66" s="533"/>
      <c r="CF66" s="533"/>
      <c r="CG66" s="533"/>
      <c r="CH66" s="533"/>
      <c r="CI66" s="533"/>
      <c r="CJ66" s="533"/>
      <c r="CK66" s="533"/>
      <c r="CL66" s="533"/>
      <c r="CM66" s="533"/>
      <c r="CN66" s="533"/>
      <c r="CO66" s="533"/>
      <c r="CP66" s="533"/>
      <c r="CQ66" s="533"/>
      <c r="CR66" s="533"/>
      <c r="CS66" s="533"/>
      <c r="CT66" s="533"/>
      <c r="CU66" s="533"/>
      <c r="CV66" s="533"/>
      <c r="CW66" s="533"/>
      <c r="CX66" s="533"/>
      <c r="CY66" s="533"/>
      <c r="CZ66" s="533"/>
      <c r="DA66" s="533"/>
      <c r="DB66" s="533"/>
      <c r="DC66" s="533"/>
      <c r="DD66" s="533"/>
      <c r="DE66" s="533"/>
      <c r="DF66" s="533"/>
      <c r="DG66" s="533"/>
      <c r="DH66" s="533"/>
      <c r="DI66" s="533"/>
      <c r="DJ66" s="533"/>
      <c r="DK66" s="533"/>
      <c r="DL66" s="533"/>
      <c r="DM66" s="533"/>
      <c r="DN66" s="533"/>
      <c r="DO66" s="534"/>
    </row>
    <row r="67" spans="1:119" ht="9" customHeight="1">
      <c r="A67" s="438"/>
      <c r="B67" s="438"/>
      <c r="C67" s="438"/>
      <c r="D67" s="438"/>
      <c r="E67" s="438"/>
      <c r="F67" s="546"/>
      <c r="G67" s="547"/>
      <c r="H67" s="547"/>
      <c r="I67" s="547"/>
      <c r="J67" s="547"/>
      <c r="K67" s="548"/>
      <c r="L67" s="468"/>
      <c r="M67" s="581"/>
      <c r="N67" s="581"/>
      <c r="O67" s="581"/>
      <c r="P67" s="581"/>
      <c r="Q67" s="581"/>
      <c r="R67" s="581"/>
      <c r="S67" s="581"/>
      <c r="T67" s="581"/>
      <c r="U67" s="581"/>
      <c r="V67" s="581"/>
      <c r="W67" s="581"/>
      <c r="X67" s="581"/>
      <c r="Y67" s="581"/>
      <c r="Z67" s="581"/>
      <c r="AA67" s="469"/>
      <c r="AB67" s="532"/>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33"/>
      <c r="AZ67" s="533"/>
      <c r="BA67" s="533"/>
      <c r="BB67" s="533"/>
      <c r="BC67" s="533"/>
      <c r="BD67" s="533"/>
      <c r="BE67" s="533"/>
      <c r="BF67" s="533"/>
      <c r="BG67" s="533"/>
      <c r="BH67" s="533"/>
      <c r="BI67" s="533"/>
      <c r="BJ67" s="533"/>
      <c r="BK67" s="533"/>
      <c r="BL67" s="533"/>
      <c r="BM67" s="533"/>
      <c r="BN67" s="533"/>
      <c r="BO67" s="533"/>
      <c r="BP67" s="533"/>
      <c r="BQ67" s="533"/>
      <c r="BR67" s="533"/>
      <c r="BS67" s="533"/>
      <c r="BT67" s="533"/>
      <c r="BU67" s="533"/>
      <c r="BV67" s="533"/>
      <c r="BW67" s="533"/>
      <c r="BX67" s="533"/>
      <c r="BY67" s="533"/>
      <c r="BZ67" s="533"/>
      <c r="CA67" s="533"/>
      <c r="CB67" s="533"/>
      <c r="CC67" s="533"/>
      <c r="CD67" s="533"/>
      <c r="CE67" s="533"/>
      <c r="CF67" s="533"/>
      <c r="CG67" s="533"/>
      <c r="CH67" s="533"/>
      <c r="CI67" s="533"/>
      <c r="CJ67" s="533"/>
      <c r="CK67" s="533"/>
      <c r="CL67" s="533"/>
      <c r="CM67" s="533"/>
      <c r="CN67" s="533"/>
      <c r="CO67" s="533"/>
      <c r="CP67" s="533"/>
      <c r="CQ67" s="533"/>
      <c r="CR67" s="533"/>
      <c r="CS67" s="533"/>
      <c r="CT67" s="533"/>
      <c r="CU67" s="533"/>
      <c r="CV67" s="533"/>
      <c r="CW67" s="533"/>
      <c r="CX67" s="533"/>
      <c r="CY67" s="533"/>
      <c r="CZ67" s="533"/>
      <c r="DA67" s="533"/>
      <c r="DB67" s="533"/>
      <c r="DC67" s="533"/>
      <c r="DD67" s="533"/>
      <c r="DE67" s="533"/>
      <c r="DF67" s="533"/>
      <c r="DG67" s="533"/>
      <c r="DH67" s="533"/>
      <c r="DI67" s="533"/>
      <c r="DJ67" s="533"/>
      <c r="DK67" s="533"/>
      <c r="DL67" s="533"/>
      <c r="DM67" s="533"/>
      <c r="DN67" s="533"/>
      <c r="DO67" s="534"/>
    </row>
    <row r="68" spans="1:119" ht="9" customHeight="1">
      <c r="A68" s="11"/>
      <c r="B68" s="11"/>
      <c r="C68" s="11"/>
      <c r="D68" s="11"/>
      <c r="E68" s="11"/>
      <c r="F68" s="546"/>
      <c r="G68" s="547"/>
      <c r="H68" s="547"/>
      <c r="I68" s="547"/>
      <c r="J68" s="547"/>
      <c r="K68" s="548"/>
      <c r="L68" s="468"/>
      <c r="M68" s="581"/>
      <c r="N68" s="581"/>
      <c r="O68" s="581"/>
      <c r="P68" s="581"/>
      <c r="Q68" s="581"/>
      <c r="R68" s="581"/>
      <c r="S68" s="581"/>
      <c r="T68" s="581"/>
      <c r="U68" s="581"/>
      <c r="V68" s="581"/>
      <c r="W68" s="581"/>
      <c r="X68" s="581"/>
      <c r="Y68" s="581"/>
      <c r="Z68" s="581"/>
      <c r="AA68" s="469"/>
      <c r="AB68" s="532"/>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3"/>
      <c r="BM68" s="533"/>
      <c r="BN68" s="533"/>
      <c r="BO68" s="533"/>
      <c r="BP68" s="533"/>
      <c r="BQ68" s="533"/>
      <c r="BR68" s="533"/>
      <c r="BS68" s="533"/>
      <c r="BT68" s="533"/>
      <c r="BU68" s="533"/>
      <c r="BV68" s="533"/>
      <c r="BW68" s="533"/>
      <c r="BX68" s="533"/>
      <c r="BY68" s="533"/>
      <c r="BZ68" s="533"/>
      <c r="CA68" s="533"/>
      <c r="CB68" s="533"/>
      <c r="CC68" s="533"/>
      <c r="CD68" s="533"/>
      <c r="CE68" s="533"/>
      <c r="CF68" s="533"/>
      <c r="CG68" s="533"/>
      <c r="CH68" s="533"/>
      <c r="CI68" s="533"/>
      <c r="CJ68" s="533"/>
      <c r="CK68" s="533"/>
      <c r="CL68" s="533"/>
      <c r="CM68" s="533"/>
      <c r="CN68" s="533"/>
      <c r="CO68" s="533"/>
      <c r="CP68" s="533"/>
      <c r="CQ68" s="533"/>
      <c r="CR68" s="533"/>
      <c r="CS68" s="533"/>
      <c r="CT68" s="533"/>
      <c r="CU68" s="533"/>
      <c r="CV68" s="533"/>
      <c r="CW68" s="533"/>
      <c r="CX68" s="533"/>
      <c r="CY68" s="533"/>
      <c r="CZ68" s="533"/>
      <c r="DA68" s="533"/>
      <c r="DB68" s="533"/>
      <c r="DC68" s="533"/>
      <c r="DD68" s="533"/>
      <c r="DE68" s="533"/>
      <c r="DF68" s="533"/>
      <c r="DG68" s="533"/>
      <c r="DH68" s="533"/>
      <c r="DI68" s="533"/>
      <c r="DJ68" s="533"/>
      <c r="DK68" s="533"/>
      <c r="DL68" s="533"/>
      <c r="DM68" s="533"/>
      <c r="DN68" s="533"/>
      <c r="DO68" s="534"/>
    </row>
    <row r="69" spans="1:119" ht="9" customHeight="1">
      <c r="A69" s="11"/>
      <c r="B69" s="11"/>
      <c r="C69" s="11"/>
      <c r="D69" s="11"/>
      <c r="E69" s="11"/>
      <c r="F69" s="546"/>
      <c r="G69" s="547"/>
      <c r="H69" s="547"/>
      <c r="I69" s="547"/>
      <c r="J69" s="547"/>
      <c r="K69" s="548"/>
      <c r="L69" s="468"/>
      <c r="M69" s="581"/>
      <c r="N69" s="581"/>
      <c r="O69" s="581"/>
      <c r="P69" s="581"/>
      <c r="Q69" s="581"/>
      <c r="R69" s="581"/>
      <c r="S69" s="581"/>
      <c r="T69" s="581"/>
      <c r="U69" s="581"/>
      <c r="V69" s="581"/>
      <c r="W69" s="581"/>
      <c r="X69" s="581"/>
      <c r="Y69" s="581"/>
      <c r="Z69" s="581"/>
      <c r="AA69" s="61"/>
      <c r="AB69" s="532"/>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3"/>
      <c r="BI69" s="533"/>
      <c r="BJ69" s="533"/>
      <c r="BK69" s="533"/>
      <c r="BL69" s="533"/>
      <c r="BM69" s="533"/>
      <c r="BN69" s="533"/>
      <c r="BO69" s="533"/>
      <c r="BP69" s="533"/>
      <c r="BQ69" s="533"/>
      <c r="BR69" s="533"/>
      <c r="BS69" s="533"/>
      <c r="BT69" s="533"/>
      <c r="BU69" s="533"/>
      <c r="BV69" s="533"/>
      <c r="BW69" s="533"/>
      <c r="BX69" s="533"/>
      <c r="BY69" s="533"/>
      <c r="BZ69" s="533"/>
      <c r="CA69" s="533"/>
      <c r="CB69" s="533"/>
      <c r="CC69" s="533"/>
      <c r="CD69" s="533"/>
      <c r="CE69" s="533"/>
      <c r="CF69" s="533"/>
      <c r="CG69" s="533"/>
      <c r="CH69" s="533"/>
      <c r="CI69" s="533"/>
      <c r="CJ69" s="533"/>
      <c r="CK69" s="533"/>
      <c r="CL69" s="533"/>
      <c r="CM69" s="533"/>
      <c r="CN69" s="533"/>
      <c r="CO69" s="533"/>
      <c r="CP69" s="533"/>
      <c r="CQ69" s="533"/>
      <c r="CR69" s="533"/>
      <c r="CS69" s="533"/>
      <c r="CT69" s="533"/>
      <c r="CU69" s="533"/>
      <c r="CV69" s="533"/>
      <c r="CW69" s="533"/>
      <c r="CX69" s="533"/>
      <c r="CY69" s="533"/>
      <c r="CZ69" s="533"/>
      <c r="DA69" s="533"/>
      <c r="DB69" s="533"/>
      <c r="DC69" s="533"/>
      <c r="DD69" s="533"/>
      <c r="DE69" s="533"/>
      <c r="DF69" s="533"/>
      <c r="DG69" s="533"/>
      <c r="DH69" s="533"/>
      <c r="DI69" s="533"/>
      <c r="DJ69" s="533"/>
      <c r="DK69" s="533"/>
      <c r="DL69" s="533"/>
      <c r="DM69" s="533"/>
      <c r="DN69" s="533"/>
      <c r="DO69" s="534"/>
    </row>
    <row r="70" spans="1:119" ht="9" customHeight="1">
      <c r="A70" s="377"/>
      <c r="B70" s="377"/>
      <c r="C70" s="377"/>
      <c r="D70" s="377"/>
      <c r="E70" s="377"/>
      <c r="F70" s="549"/>
      <c r="G70" s="550"/>
      <c r="H70" s="550"/>
      <c r="I70" s="550"/>
      <c r="J70" s="550"/>
      <c r="K70" s="551"/>
      <c r="L70" s="470"/>
      <c r="M70" s="584"/>
      <c r="N70" s="584"/>
      <c r="O70" s="584"/>
      <c r="P70" s="584"/>
      <c r="Q70" s="584"/>
      <c r="R70" s="584"/>
      <c r="S70" s="584"/>
      <c r="T70" s="584"/>
      <c r="U70" s="584"/>
      <c r="V70" s="584"/>
      <c r="W70" s="584"/>
      <c r="X70" s="584"/>
      <c r="Y70" s="584"/>
      <c r="Z70" s="584"/>
      <c r="AA70" s="77"/>
      <c r="AB70" s="535"/>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6"/>
      <c r="BM70" s="536"/>
      <c r="BN70" s="536"/>
      <c r="BO70" s="536"/>
      <c r="BP70" s="536"/>
      <c r="BQ70" s="536"/>
      <c r="BR70" s="536"/>
      <c r="BS70" s="536"/>
      <c r="BT70" s="536"/>
      <c r="BU70" s="536"/>
      <c r="BV70" s="536"/>
      <c r="BW70" s="536"/>
      <c r="BX70" s="536"/>
      <c r="BY70" s="536"/>
      <c r="BZ70" s="536"/>
      <c r="CA70" s="536"/>
      <c r="CB70" s="536"/>
      <c r="CC70" s="536"/>
      <c r="CD70" s="536"/>
      <c r="CE70" s="536"/>
      <c r="CF70" s="536"/>
      <c r="CG70" s="536"/>
      <c r="CH70" s="536"/>
      <c r="CI70" s="536"/>
      <c r="CJ70" s="536"/>
      <c r="CK70" s="536"/>
      <c r="CL70" s="536"/>
      <c r="CM70" s="536"/>
      <c r="CN70" s="536"/>
      <c r="CO70" s="536"/>
      <c r="CP70" s="536"/>
      <c r="CQ70" s="536"/>
      <c r="CR70" s="536"/>
      <c r="CS70" s="536"/>
      <c r="CT70" s="536"/>
      <c r="CU70" s="536"/>
      <c r="CV70" s="536"/>
      <c r="CW70" s="536"/>
      <c r="CX70" s="536"/>
      <c r="CY70" s="536"/>
      <c r="CZ70" s="536"/>
      <c r="DA70" s="536"/>
      <c r="DB70" s="536"/>
      <c r="DC70" s="536"/>
      <c r="DD70" s="536"/>
      <c r="DE70" s="536"/>
      <c r="DF70" s="536"/>
      <c r="DG70" s="536"/>
      <c r="DH70" s="536"/>
      <c r="DI70" s="536"/>
      <c r="DJ70" s="536"/>
      <c r="DK70" s="536"/>
      <c r="DL70" s="536"/>
      <c r="DM70" s="536"/>
      <c r="DN70" s="536"/>
      <c r="DO70" s="537"/>
    </row>
    <row r="71" spans="1:119" ht="9" customHeight="1">
      <c r="A71" s="11"/>
      <c r="B71" s="11"/>
      <c r="C71" s="11"/>
      <c r="D71" s="11"/>
      <c r="E71" s="11"/>
      <c r="F71" s="83"/>
      <c r="G71" s="83"/>
      <c r="H71" s="83"/>
      <c r="I71" s="83"/>
      <c r="J71" s="83"/>
      <c r="K71" s="83"/>
      <c r="L71" s="11"/>
      <c r="M71" s="11"/>
      <c r="N71" s="11"/>
      <c r="O71" s="11"/>
      <c r="P71" s="11"/>
      <c r="Q71" s="11"/>
      <c r="R71" s="11"/>
      <c r="S71" s="11"/>
      <c r="T71" s="11"/>
      <c r="U71" s="11"/>
      <c r="V71" s="11"/>
      <c r="W71" s="11"/>
      <c r="X71" s="11"/>
      <c r="Y71" s="59"/>
      <c r="Z71" s="59"/>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11"/>
      <c r="BD71" s="11"/>
      <c r="BE71" s="11"/>
      <c r="BF71" s="11"/>
      <c r="BG71" s="259"/>
      <c r="BH71" s="84"/>
      <c r="BI71" s="84"/>
      <c r="BJ71" s="84"/>
      <c r="BK71" s="84"/>
      <c r="BL71" s="84"/>
      <c r="BM71" s="84"/>
      <c r="BN71" s="84"/>
      <c r="BO71" s="84"/>
      <c r="BP71" s="84"/>
      <c r="BQ71" s="84"/>
      <c r="BR71" s="84"/>
      <c r="BS71" s="84"/>
      <c r="BT71" s="84"/>
      <c r="BU71" s="84"/>
      <c r="BV71" s="59"/>
      <c r="BW71" s="59"/>
      <c r="BX71" s="59"/>
      <c r="BY71" s="59"/>
      <c r="BZ71" s="59"/>
      <c r="CA71" s="59"/>
      <c r="CB71" s="55"/>
      <c r="CC71" s="55"/>
      <c r="CD71" s="55"/>
      <c r="CE71" s="55"/>
      <c r="CF71" s="55"/>
      <c r="CG71" s="55"/>
      <c r="CH71" s="55"/>
      <c r="CI71" s="55"/>
      <c r="CJ71" s="68"/>
      <c r="CK71" s="68"/>
      <c r="CL71" s="68"/>
      <c r="CM71" s="68"/>
      <c r="CN71" s="68"/>
      <c r="CO71" s="68"/>
      <c r="CP71" s="68"/>
      <c r="CQ71" s="68"/>
      <c r="CR71" s="68"/>
      <c r="CS71" s="68"/>
      <c r="CT71" s="68"/>
      <c r="CU71" s="68"/>
      <c r="CV71" s="68"/>
      <c r="CW71" s="68"/>
      <c r="CX71" s="55"/>
      <c r="CY71" s="55"/>
      <c r="CZ71" s="55"/>
      <c r="DA71" s="11"/>
      <c r="DB71" s="11"/>
      <c r="DC71" s="11"/>
      <c r="DD71" s="11"/>
      <c r="DE71" s="11"/>
      <c r="DF71" s="11"/>
      <c r="DG71" s="11"/>
      <c r="DH71" s="259"/>
      <c r="DI71" s="11"/>
      <c r="DJ71" s="11"/>
      <c r="DK71" s="55"/>
      <c r="DL71" s="55"/>
      <c r="DM71" s="55"/>
      <c r="DN71" s="55"/>
      <c r="DO71" s="55"/>
    </row>
    <row r="72" spans="1:119" ht="9" customHeight="1">
      <c r="A72" s="7"/>
      <c r="B72" s="7"/>
      <c r="C72" s="7"/>
      <c r="D72" s="7"/>
      <c r="E72" s="7"/>
      <c r="F72" s="507" t="s">
        <v>48</v>
      </c>
      <c r="G72" s="508"/>
      <c r="H72" s="508"/>
      <c r="I72" s="508"/>
      <c r="J72" s="508"/>
      <c r="K72" s="509"/>
      <c r="L72" s="570" t="s">
        <v>40</v>
      </c>
      <c r="M72" s="570"/>
      <c r="N72" s="570"/>
      <c r="O72" s="570"/>
      <c r="P72" s="570"/>
      <c r="Q72" s="570"/>
      <c r="R72" s="570"/>
      <c r="S72" s="570"/>
      <c r="T72" s="570"/>
      <c r="U72" s="570"/>
      <c r="V72" s="570"/>
      <c r="W72" s="570"/>
      <c r="X72" s="570"/>
      <c r="Y72" s="571"/>
      <c r="Z72" s="16"/>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69"/>
    </row>
    <row r="73" spans="1:119" ht="6" customHeight="1">
      <c r="A73" s="7"/>
      <c r="B73" s="7"/>
      <c r="C73" s="7"/>
      <c r="D73" s="7"/>
      <c r="E73" s="7"/>
      <c r="F73" s="510"/>
      <c r="G73" s="511"/>
      <c r="H73" s="511"/>
      <c r="I73" s="511"/>
      <c r="J73" s="511"/>
      <c r="K73" s="512"/>
      <c r="L73" s="570"/>
      <c r="M73" s="570"/>
      <c r="N73" s="570"/>
      <c r="O73" s="570"/>
      <c r="P73" s="570"/>
      <c r="Q73" s="570"/>
      <c r="R73" s="570"/>
      <c r="S73" s="570"/>
      <c r="T73" s="570"/>
      <c r="U73" s="570"/>
      <c r="V73" s="570"/>
      <c r="W73" s="570"/>
      <c r="X73" s="570"/>
      <c r="Y73" s="571"/>
      <c r="Z73" s="20"/>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39"/>
    </row>
    <row r="74" spans="1:119" ht="9" customHeight="1">
      <c r="A74" s="7"/>
      <c r="B74" s="7"/>
      <c r="C74" s="7"/>
      <c r="D74" s="7"/>
      <c r="E74" s="7"/>
      <c r="F74" s="510"/>
      <c r="G74" s="511"/>
      <c r="H74" s="511"/>
      <c r="I74" s="511"/>
      <c r="J74" s="511"/>
      <c r="K74" s="512"/>
      <c r="L74" s="85"/>
      <c r="M74" s="85"/>
      <c r="N74" s="85"/>
      <c r="O74" s="85"/>
      <c r="P74" s="85"/>
      <c r="Q74" s="85"/>
      <c r="R74" s="85"/>
      <c r="S74" s="85"/>
      <c r="T74" s="85"/>
      <c r="U74" s="85"/>
      <c r="V74" s="85"/>
      <c r="W74" s="85"/>
      <c r="X74" s="85"/>
      <c r="Y74" s="86"/>
      <c r="Z74" s="26"/>
      <c r="AA74" s="619" t="s">
        <v>41</v>
      </c>
      <c r="AB74" s="619"/>
      <c r="AC74" s="11"/>
      <c r="AD74" s="12"/>
      <c r="AE74" s="12"/>
      <c r="AF74" s="27"/>
      <c r="AG74" s="27"/>
      <c r="AH74" s="621" t="s">
        <v>42</v>
      </c>
      <c r="AI74" s="621"/>
      <c r="AJ74" s="27"/>
      <c r="AK74" s="27"/>
      <c r="AL74" s="27"/>
      <c r="AM74" s="27"/>
      <c r="AN74" s="27"/>
      <c r="AO74" s="27"/>
      <c r="AP74" s="27"/>
      <c r="AQ74" s="27"/>
      <c r="AR74" s="27"/>
      <c r="AS74" s="27"/>
      <c r="AT74" s="27"/>
      <c r="AU74" s="27"/>
      <c r="AV74" s="27"/>
      <c r="AW74" s="27"/>
      <c r="AX74" s="27"/>
      <c r="AY74" s="27"/>
      <c r="AZ74" s="27"/>
      <c r="BA74" s="27"/>
      <c r="BB74" s="27"/>
      <c r="BC74" s="7"/>
      <c r="BD74" s="7"/>
      <c r="BE74" s="7"/>
      <c r="BF74" s="7"/>
      <c r="BG74" s="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10"/>
      <c r="DB74" s="10"/>
      <c r="DC74" s="10"/>
      <c r="DD74" s="10"/>
      <c r="DE74" s="10"/>
      <c r="DF74" s="10"/>
      <c r="DG74" s="10"/>
      <c r="DH74" s="258"/>
      <c r="DI74" s="10"/>
      <c r="DJ74" s="10"/>
      <c r="DK74" s="10"/>
      <c r="DL74" s="10"/>
      <c r="DM74" s="10"/>
      <c r="DN74" s="10"/>
      <c r="DO74" s="70"/>
    </row>
    <row r="75" spans="1:119" ht="9" customHeight="1">
      <c r="A75" s="11"/>
      <c r="B75" s="11"/>
      <c r="C75" s="11"/>
      <c r="D75" s="11"/>
      <c r="E75" s="11"/>
      <c r="F75" s="510"/>
      <c r="G75" s="511"/>
      <c r="H75" s="511"/>
      <c r="I75" s="511"/>
      <c r="J75" s="511"/>
      <c r="K75" s="512"/>
      <c r="L75" s="11"/>
      <c r="M75" s="581" t="str">
        <f>IF(入力シート!E2=1,"現 住 所",IF(入力シート!E2=2,"所 在 地","現 住 所"))</f>
        <v>現 住 所</v>
      </c>
      <c r="N75" s="581"/>
      <c r="O75" s="581"/>
      <c r="P75" s="581"/>
      <c r="Q75" s="581"/>
      <c r="R75" s="581"/>
      <c r="S75" s="581"/>
      <c r="T75" s="581"/>
      <c r="U75" s="581"/>
      <c r="V75" s="581"/>
      <c r="W75" s="581"/>
      <c r="X75" s="581"/>
      <c r="Y75" s="33"/>
      <c r="Z75" s="11"/>
      <c r="AA75" s="620"/>
      <c r="AB75" s="620"/>
      <c r="AC75" s="6"/>
      <c r="AD75" s="12"/>
      <c r="AE75" s="12"/>
      <c r="AF75" s="28"/>
      <c r="AG75" s="12"/>
      <c r="AH75" s="622"/>
      <c r="AI75" s="622"/>
      <c r="AJ75" s="12"/>
      <c r="AK75" s="12"/>
      <c r="AL75" s="11"/>
      <c r="AM75" s="28"/>
      <c r="AN75" s="12"/>
      <c r="AO75" s="12"/>
      <c r="AP75" s="28"/>
      <c r="AQ75" s="12"/>
      <c r="AR75" s="12"/>
      <c r="AS75" s="28"/>
      <c r="AT75" s="12"/>
      <c r="AU75" s="12"/>
      <c r="AV75" s="28"/>
      <c r="AW75" s="12"/>
      <c r="AX75" s="12"/>
      <c r="AY75" s="28"/>
      <c r="AZ75" s="28"/>
      <c r="BA75" s="28"/>
      <c r="BB75" s="28"/>
      <c r="BC75" s="11"/>
      <c r="BD75" s="11"/>
      <c r="BE75" s="11"/>
      <c r="BF75" s="11"/>
      <c r="BG75" s="259"/>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11"/>
      <c r="DB75" s="11"/>
      <c r="DC75" s="11"/>
      <c r="DD75" s="11"/>
      <c r="DE75" s="11"/>
      <c r="DF75" s="11"/>
      <c r="DG75" s="11"/>
      <c r="DH75" s="259"/>
      <c r="DI75" s="11"/>
      <c r="DJ75" s="11"/>
      <c r="DK75" s="11"/>
      <c r="DL75" s="11"/>
      <c r="DM75" s="11"/>
      <c r="DN75" s="11"/>
      <c r="DO75" s="54"/>
    </row>
    <row r="76" spans="1:119" ht="9" customHeight="1">
      <c r="A76" s="377"/>
      <c r="B76" s="377"/>
      <c r="C76" s="377"/>
      <c r="D76" s="377"/>
      <c r="E76" s="377"/>
      <c r="F76" s="510"/>
      <c r="G76" s="511"/>
      <c r="H76" s="511"/>
      <c r="I76" s="511"/>
      <c r="J76" s="511"/>
      <c r="K76" s="512"/>
      <c r="L76" s="377"/>
      <c r="M76" s="581"/>
      <c r="N76" s="581"/>
      <c r="O76" s="581"/>
      <c r="P76" s="581"/>
      <c r="Q76" s="581"/>
      <c r="R76" s="581"/>
      <c r="S76" s="581"/>
      <c r="T76" s="581"/>
      <c r="U76" s="581"/>
      <c r="V76" s="581"/>
      <c r="W76" s="581"/>
      <c r="X76" s="581"/>
      <c r="Y76" s="33"/>
      <c r="Z76" s="377"/>
      <c r="AA76" s="620"/>
      <c r="AB76" s="620"/>
      <c r="AC76" s="372"/>
      <c r="AD76" s="12"/>
      <c r="AE76" s="12"/>
      <c r="AF76" s="28"/>
      <c r="AG76" s="12"/>
      <c r="AH76" s="622"/>
      <c r="AI76" s="622"/>
      <c r="AJ76" s="12"/>
      <c r="AK76" s="12"/>
      <c r="AL76" s="377"/>
      <c r="AM76" s="28"/>
      <c r="AN76" s="12"/>
      <c r="AO76" s="12"/>
      <c r="AP76" s="28"/>
      <c r="AQ76" s="12"/>
      <c r="AR76" s="12"/>
      <c r="AS76" s="28"/>
      <c r="AT76" s="12"/>
      <c r="AU76" s="12"/>
      <c r="AV76" s="28"/>
      <c r="AW76" s="12"/>
      <c r="AX76" s="12"/>
      <c r="AY76" s="28"/>
      <c r="AZ76" s="28"/>
      <c r="BA76" s="28"/>
      <c r="BB76" s="28"/>
      <c r="BC76" s="377"/>
      <c r="BD76" s="377"/>
      <c r="BE76" s="377"/>
      <c r="BF76" s="377"/>
      <c r="BG76" s="377"/>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377"/>
      <c r="DB76" s="377"/>
      <c r="DC76" s="377"/>
      <c r="DD76" s="377"/>
      <c r="DE76" s="377"/>
      <c r="DF76" s="377"/>
      <c r="DG76" s="377"/>
      <c r="DH76" s="377"/>
      <c r="DI76" s="377"/>
      <c r="DJ76" s="377"/>
      <c r="DK76" s="377"/>
      <c r="DL76" s="377"/>
      <c r="DM76" s="377"/>
      <c r="DN76" s="377"/>
      <c r="DO76" s="378"/>
    </row>
    <row r="77" spans="1:119" ht="9" customHeight="1">
      <c r="A77" s="377"/>
      <c r="B77" s="377"/>
      <c r="C77" s="377"/>
      <c r="D77" s="377"/>
      <c r="E77" s="377"/>
      <c r="F77" s="510"/>
      <c r="G77" s="511"/>
      <c r="H77" s="511"/>
      <c r="I77" s="511"/>
      <c r="J77" s="511"/>
      <c r="K77" s="512"/>
      <c r="L77" s="377"/>
      <c r="M77" s="581"/>
      <c r="N77" s="581"/>
      <c r="O77" s="581"/>
      <c r="P77" s="581"/>
      <c r="Q77" s="581"/>
      <c r="R77" s="581"/>
      <c r="S77" s="581"/>
      <c r="T77" s="581"/>
      <c r="U77" s="581"/>
      <c r="V77" s="581"/>
      <c r="W77" s="581"/>
      <c r="X77" s="581"/>
      <c r="Y77" s="33"/>
      <c r="Z77" s="377"/>
      <c r="AA77" s="620"/>
      <c r="AB77" s="620"/>
      <c r="AC77" s="372"/>
      <c r="AD77" s="12"/>
      <c r="AE77" s="12"/>
      <c r="AF77" s="28"/>
      <c r="AG77" s="12"/>
      <c r="AH77" s="622"/>
      <c r="AI77" s="622"/>
      <c r="AJ77" s="12"/>
      <c r="AK77" s="12"/>
      <c r="AL77" s="377"/>
      <c r="AM77" s="28"/>
      <c r="AN77" s="12"/>
      <c r="AO77" s="12"/>
      <c r="AP77" s="28"/>
      <c r="AQ77" s="12"/>
      <c r="AR77" s="12"/>
      <c r="AS77" s="28"/>
      <c r="AT77" s="12"/>
      <c r="AU77" s="12"/>
      <c r="AV77" s="28"/>
      <c r="AW77" s="12"/>
      <c r="AX77" s="12"/>
      <c r="AY77" s="28"/>
      <c r="AZ77" s="28"/>
      <c r="BA77" s="28"/>
      <c r="BB77" s="28"/>
      <c r="BC77" s="377"/>
      <c r="BD77" s="377"/>
      <c r="BE77" s="377"/>
      <c r="BF77" s="377"/>
      <c r="BG77" s="377"/>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377"/>
      <c r="DB77" s="377"/>
      <c r="DC77" s="377"/>
      <c r="DD77" s="377"/>
      <c r="DE77" s="377"/>
      <c r="DF77" s="377"/>
      <c r="DG77" s="377"/>
      <c r="DH77" s="377"/>
      <c r="DI77" s="377"/>
      <c r="DJ77" s="377"/>
      <c r="DK77" s="377"/>
      <c r="DL77" s="377"/>
      <c r="DM77" s="377"/>
      <c r="DN77" s="377"/>
      <c r="DO77" s="378"/>
    </row>
    <row r="78" spans="1:119" ht="9" customHeight="1">
      <c r="A78" s="391"/>
      <c r="B78" s="391"/>
      <c r="C78" s="391"/>
      <c r="D78" s="391"/>
      <c r="E78" s="391"/>
      <c r="F78" s="510"/>
      <c r="G78" s="511"/>
      <c r="H78" s="511"/>
      <c r="I78" s="511"/>
      <c r="J78" s="511"/>
      <c r="K78" s="512"/>
      <c r="L78" s="391"/>
      <c r="M78" s="581"/>
      <c r="N78" s="581"/>
      <c r="O78" s="581"/>
      <c r="P78" s="581"/>
      <c r="Q78" s="581"/>
      <c r="R78" s="581"/>
      <c r="S78" s="581"/>
      <c r="T78" s="581"/>
      <c r="U78" s="581"/>
      <c r="V78" s="581"/>
      <c r="W78" s="581"/>
      <c r="X78" s="581"/>
      <c r="Y78" s="33"/>
      <c r="Z78" s="391"/>
      <c r="AA78" s="620"/>
      <c r="AB78" s="620"/>
      <c r="AC78" s="389"/>
      <c r="AD78" s="12"/>
      <c r="AE78" s="12"/>
      <c r="AF78" s="28"/>
      <c r="AG78" s="12"/>
      <c r="AH78" s="622"/>
      <c r="AI78" s="622"/>
      <c r="AJ78" s="12"/>
      <c r="AK78" s="12"/>
      <c r="AL78" s="391"/>
      <c r="AM78" s="28"/>
      <c r="AN78" s="12"/>
      <c r="AO78" s="12"/>
      <c r="AP78" s="28"/>
      <c r="AQ78" s="12"/>
      <c r="AR78" s="12"/>
      <c r="AS78" s="28"/>
      <c r="AT78" s="12"/>
      <c r="AU78" s="12"/>
      <c r="AV78" s="28"/>
      <c r="AW78" s="12"/>
      <c r="AX78" s="12"/>
      <c r="AY78" s="28"/>
      <c r="AZ78" s="28"/>
      <c r="BA78" s="28"/>
      <c r="BB78" s="28"/>
      <c r="BC78" s="391"/>
      <c r="BD78" s="391"/>
      <c r="BE78" s="391"/>
      <c r="BF78" s="391"/>
      <c r="BG78" s="391"/>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391"/>
      <c r="DB78" s="391"/>
      <c r="DC78" s="391"/>
      <c r="DD78" s="391"/>
      <c r="DE78" s="391"/>
      <c r="DF78" s="391"/>
      <c r="DG78" s="391"/>
      <c r="DH78" s="391"/>
      <c r="DI78" s="391"/>
      <c r="DJ78" s="391"/>
      <c r="DK78" s="391"/>
      <c r="DL78" s="391"/>
      <c r="DM78" s="391"/>
      <c r="DN78" s="391"/>
      <c r="DO78" s="392"/>
    </row>
    <row r="79" spans="1:119" ht="9" customHeight="1">
      <c r="A79" s="377"/>
      <c r="B79" s="11"/>
      <c r="C79" s="11"/>
      <c r="D79" s="11"/>
      <c r="E79" s="11"/>
      <c r="F79" s="510"/>
      <c r="G79" s="511"/>
      <c r="H79" s="511"/>
      <c r="I79" s="511"/>
      <c r="J79" s="511"/>
      <c r="K79" s="512"/>
      <c r="L79" s="11"/>
      <c r="M79" s="581"/>
      <c r="N79" s="581"/>
      <c r="O79" s="581"/>
      <c r="P79" s="581"/>
      <c r="Q79" s="581"/>
      <c r="R79" s="581"/>
      <c r="S79" s="581"/>
      <c r="T79" s="581"/>
      <c r="U79" s="581"/>
      <c r="V79" s="581"/>
      <c r="W79" s="581"/>
      <c r="X79" s="581"/>
      <c r="Y79" s="33"/>
      <c r="Z79" s="11"/>
      <c r="AA79" s="620"/>
      <c r="AB79" s="620"/>
      <c r="AC79" s="6"/>
      <c r="AD79" s="12"/>
      <c r="AE79" s="12"/>
      <c r="AF79" s="28"/>
      <c r="AG79" s="12"/>
      <c r="AH79" s="622"/>
      <c r="AI79" s="622"/>
      <c r="AJ79" s="12"/>
      <c r="AK79" s="12"/>
      <c r="AL79" s="28"/>
      <c r="AM79" s="28"/>
      <c r="AN79" s="12"/>
      <c r="AO79" s="12"/>
      <c r="AP79" s="28"/>
      <c r="AQ79" s="12"/>
      <c r="AR79" s="12"/>
      <c r="AS79" s="28"/>
      <c r="AT79" s="12"/>
      <c r="AU79" s="12"/>
      <c r="AV79" s="28"/>
      <c r="AW79" s="12"/>
      <c r="AX79" s="12"/>
      <c r="AY79" s="28"/>
      <c r="AZ79" s="28"/>
      <c r="BA79" s="28"/>
      <c r="BB79" s="28"/>
      <c r="BC79" s="11"/>
      <c r="BD79" s="11"/>
      <c r="BE79" s="11"/>
      <c r="BF79" s="11"/>
      <c r="BG79" s="259"/>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11"/>
      <c r="DB79" s="11"/>
      <c r="DC79" s="11"/>
      <c r="DD79" s="11"/>
      <c r="DE79" s="11"/>
      <c r="DF79" s="11"/>
      <c r="DG79" s="11"/>
      <c r="DH79" s="259"/>
      <c r="DI79" s="11"/>
      <c r="DJ79" s="11"/>
      <c r="DK79" s="11"/>
      <c r="DL79" s="11"/>
      <c r="DM79" s="11"/>
      <c r="DN79" s="11"/>
      <c r="DO79" s="54"/>
    </row>
    <row r="80" spans="1:119" ht="9" customHeight="1">
      <c r="A80" s="391"/>
      <c r="B80" s="391"/>
      <c r="C80" s="391"/>
      <c r="D80" s="391"/>
      <c r="E80" s="391"/>
      <c r="F80" s="510"/>
      <c r="G80" s="511"/>
      <c r="H80" s="511"/>
      <c r="I80" s="511"/>
      <c r="J80" s="511"/>
      <c r="K80" s="512"/>
      <c r="L80" s="391"/>
      <c r="M80" s="581"/>
      <c r="N80" s="581"/>
      <c r="O80" s="581"/>
      <c r="P80" s="581"/>
      <c r="Q80" s="581"/>
      <c r="R80" s="581"/>
      <c r="S80" s="581"/>
      <c r="T80" s="581"/>
      <c r="U80" s="581"/>
      <c r="V80" s="581"/>
      <c r="W80" s="581"/>
      <c r="X80" s="581"/>
      <c r="Y80" s="33"/>
      <c r="Z80" s="391"/>
      <c r="AA80" s="389"/>
      <c r="AB80" s="389"/>
      <c r="AC80" s="389"/>
      <c r="AD80" s="12"/>
      <c r="AE80" s="12"/>
      <c r="AF80" s="28"/>
      <c r="AG80" s="12"/>
      <c r="AH80" s="390"/>
      <c r="AI80" s="390"/>
      <c r="AJ80" s="12"/>
      <c r="AK80" s="12"/>
      <c r="AL80" s="28"/>
      <c r="AM80" s="28"/>
      <c r="AN80" s="12"/>
      <c r="AO80" s="12"/>
      <c r="AP80" s="28"/>
      <c r="AQ80" s="12"/>
      <c r="AR80" s="12"/>
      <c r="AS80" s="28"/>
      <c r="AT80" s="12"/>
      <c r="AU80" s="12"/>
      <c r="AV80" s="28"/>
      <c r="AW80" s="12"/>
      <c r="AX80" s="12"/>
      <c r="AY80" s="28"/>
      <c r="AZ80" s="28"/>
      <c r="BA80" s="28"/>
      <c r="BB80" s="28"/>
      <c r="BC80" s="391"/>
      <c r="BD80" s="391"/>
      <c r="BE80" s="391"/>
      <c r="BF80" s="391"/>
      <c r="BG80" s="391"/>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391"/>
      <c r="DB80" s="391"/>
      <c r="DC80" s="391"/>
      <c r="DD80" s="391"/>
      <c r="DE80" s="391"/>
      <c r="DF80" s="391"/>
      <c r="DG80" s="391"/>
      <c r="DH80" s="391"/>
      <c r="DI80" s="391"/>
      <c r="DJ80" s="391"/>
      <c r="DK80" s="391"/>
      <c r="DL80" s="391"/>
      <c r="DM80" s="391"/>
      <c r="DN80" s="391"/>
      <c r="DO80" s="392"/>
    </row>
    <row r="81" spans="1:119" ht="9" customHeight="1">
      <c r="A81" s="11"/>
      <c r="B81" s="11"/>
      <c r="C81" s="11"/>
      <c r="D81" s="11"/>
      <c r="E81" s="11"/>
      <c r="F81" s="510"/>
      <c r="G81" s="511"/>
      <c r="H81" s="511"/>
      <c r="I81" s="511"/>
      <c r="J81" s="511"/>
      <c r="K81" s="512"/>
      <c r="L81" s="11"/>
      <c r="M81" s="581"/>
      <c r="N81" s="581"/>
      <c r="O81" s="581"/>
      <c r="P81" s="581"/>
      <c r="Q81" s="581"/>
      <c r="R81" s="581"/>
      <c r="S81" s="581"/>
      <c r="T81" s="581"/>
      <c r="U81" s="581"/>
      <c r="V81" s="581"/>
      <c r="W81" s="581"/>
      <c r="X81" s="581"/>
      <c r="Y81" s="33"/>
      <c r="Z81" s="12"/>
      <c r="AA81" s="28"/>
      <c r="AB81" s="28"/>
      <c r="AC81" s="28"/>
      <c r="AD81" s="28"/>
      <c r="AE81" s="28"/>
      <c r="AF81" s="28"/>
      <c r="AG81" s="28"/>
      <c r="AH81" s="28"/>
      <c r="AI81" s="28"/>
      <c r="AJ81" s="28"/>
      <c r="AK81" s="28"/>
      <c r="AL81" s="28"/>
      <c r="AM81" s="28"/>
      <c r="AN81" s="28"/>
      <c r="AO81" s="28"/>
      <c r="AP81" s="28"/>
      <c r="AQ81" s="28"/>
      <c r="AR81" s="28"/>
      <c r="AS81" s="28"/>
      <c r="AT81" s="28"/>
      <c r="AU81" s="541"/>
      <c r="AV81" s="541"/>
      <c r="AW81" s="541"/>
      <c r="AX81" s="541"/>
      <c r="AY81" s="35"/>
      <c r="AZ81" s="35"/>
      <c r="BA81" s="35"/>
      <c r="BB81" s="35"/>
      <c r="BC81" s="35"/>
      <c r="BD81" s="11"/>
      <c r="BE81" s="11"/>
      <c r="BF81" s="11"/>
      <c r="BG81" s="259"/>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11"/>
      <c r="DB81" s="11"/>
      <c r="DC81" s="11"/>
      <c r="DD81" s="11"/>
      <c r="DE81" s="11"/>
      <c r="DF81" s="11"/>
      <c r="DG81" s="11"/>
      <c r="DH81" s="259"/>
      <c r="DI81" s="11"/>
      <c r="DJ81" s="11"/>
      <c r="DK81" s="11"/>
      <c r="DL81" s="11"/>
      <c r="DM81" s="11"/>
      <c r="DN81" s="11"/>
      <c r="DO81" s="54"/>
    </row>
    <row r="82" spans="1:119" ht="9" customHeight="1">
      <c r="A82" s="11"/>
      <c r="B82" s="11"/>
      <c r="C82" s="11"/>
      <c r="D82" s="11"/>
      <c r="E82" s="11"/>
      <c r="F82" s="510"/>
      <c r="G82" s="511"/>
      <c r="H82" s="511"/>
      <c r="I82" s="511"/>
      <c r="J82" s="511"/>
      <c r="K82" s="512"/>
      <c r="L82" s="11"/>
      <c r="M82" s="581"/>
      <c r="N82" s="581"/>
      <c r="O82" s="581"/>
      <c r="P82" s="581"/>
      <c r="Q82" s="581"/>
      <c r="R82" s="581"/>
      <c r="S82" s="581"/>
      <c r="T82" s="581"/>
      <c r="U82" s="581"/>
      <c r="V82" s="581"/>
      <c r="W82" s="581"/>
      <c r="X82" s="581"/>
      <c r="Y82" s="33"/>
      <c r="Z82" s="12"/>
      <c r="AA82" s="28"/>
      <c r="AB82" s="28"/>
      <c r="AC82" s="28"/>
      <c r="AD82" s="28"/>
      <c r="AE82" s="28"/>
      <c r="AF82" s="28"/>
      <c r="AG82" s="28"/>
      <c r="AH82" s="28"/>
      <c r="AI82" s="28"/>
      <c r="AJ82" s="28"/>
      <c r="AK82" s="28"/>
      <c r="AL82" s="28"/>
      <c r="AM82" s="28"/>
      <c r="AN82" s="28"/>
      <c r="AO82" s="28"/>
      <c r="AP82" s="28"/>
      <c r="AQ82" s="28"/>
      <c r="AR82" s="28"/>
      <c r="AS82" s="28"/>
      <c r="AT82" s="28"/>
      <c r="AU82" s="681"/>
      <c r="AV82" s="681"/>
      <c r="AW82" s="681"/>
      <c r="AX82" s="681"/>
      <c r="AY82" s="42"/>
      <c r="AZ82" s="42"/>
      <c r="BA82" s="42"/>
      <c r="BB82" s="42"/>
      <c r="BC82" s="42"/>
      <c r="BD82" s="11"/>
      <c r="BE82" s="11"/>
      <c r="BF82" s="11"/>
      <c r="BG82" s="259"/>
      <c r="BH82" s="40"/>
      <c r="BI82" s="40"/>
      <c r="BJ82" s="40"/>
      <c r="BK82" s="40"/>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11"/>
      <c r="DB82" s="11"/>
      <c r="DC82" s="11"/>
      <c r="DD82" s="11"/>
      <c r="DE82" s="11"/>
      <c r="DF82" s="11"/>
      <c r="DG82" s="11"/>
      <c r="DH82" s="259"/>
      <c r="DI82" s="11"/>
      <c r="DJ82" s="11"/>
      <c r="DK82" s="11"/>
      <c r="DL82" s="11"/>
      <c r="DM82" s="11"/>
      <c r="DN82" s="11"/>
      <c r="DO82" s="54"/>
    </row>
    <row r="83" spans="1:119" ht="9" customHeight="1">
      <c r="A83" s="11"/>
      <c r="B83" s="11"/>
      <c r="C83" s="11"/>
      <c r="D83" s="11"/>
      <c r="E83" s="11"/>
      <c r="F83" s="510"/>
      <c r="G83" s="511"/>
      <c r="H83" s="511"/>
      <c r="I83" s="511"/>
      <c r="J83" s="511"/>
      <c r="K83" s="512"/>
      <c r="L83" s="614" t="s">
        <v>40</v>
      </c>
      <c r="M83" s="614"/>
      <c r="N83" s="614"/>
      <c r="O83" s="614"/>
      <c r="P83" s="614"/>
      <c r="Q83" s="614"/>
      <c r="R83" s="614"/>
      <c r="S83" s="614"/>
      <c r="T83" s="614"/>
      <c r="U83" s="614"/>
      <c r="V83" s="614"/>
      <c r="W83" s="614"/>
      <c r="X83" s="614"/>
      <c r="Y83" s="615"/>
      <c r="Z83" s="16"/>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13"/>
      <c r="AZ83" s="13"/>
      <c r="BA83" s="13"/>
      <c r="BB83" s="13"/>
      <c r="BC83" s="17"/>
      <c r="BD83" s="17"/>
      <c r="BE83" s="17"/>
      <c r="BF83" s="17"/>
      <c r="BG83" s="17"/>
      <c r="BH83" s="13"/>
      <c r="BI83" s="13"/>
      <c r="BJ83" s="13"/>
      <c r="BK83" s="13"/>
      <c r="BL83" s="44"/>
      <c r="BM83" s="44"/>
      <c r="BN83" s="44"/>
      <c r="BO83" s="10"/>
      <c r="BP83" s="70"/>
      <c r="BQ83" s="72"/>
      <c r="BR83" s="44"/>
      <c r="BS83" s="44"/>
      <c r="BT83" s="44"/>
      <c r="BU83" s="44"/>
      <c r="BV83" s="44"/>
      <c r="BW83" s="44"/>
      <c r="BX83" s="10"/>
      <c r="BY83" s="10"/>
      <c r="BZ83" s="10"/>
      <c r="CA83" s="10"/>
      <c r="CB83" s="70"/>
      <c r="CC83" s="675" t="s">
        <v>43</v>
      </c>
      <c r="CD83" s="675"/>
      <c r="CE83" s="675"/>
      <c r="CF83" s="676"/>
      <c r="CG83" s="577" t="str">
        <f>IF(入力シート!E2=1,"固 定",IF(入力シート!E2=2,"代 表","固 定"))</f>
        <v>固 定</v>
      </c>
      <c r="CH83" s="578"/>
      <c r="CI83" s="578"/>
      <c r="CJ83" s="578"/>
      <c r="CK83" s="578"/>
      <c r="CL83" s="578"/>
      <c r="CM83" s="578"/>
      <c r="CN83" s="579"/>
      <c r="CO83" s="71"/>
      <c r="CP83" s="71"/>
      <c r="CQ83" s="71"/>
      <c r="CR83" s="71"/>
      <c r="CS83" s="71"/>
      <c r="CT83" s="71"/>
      <c r="CU83" s="71"/>
      <c r="CV83" s="71"/>
      <c r="CW83" s="71"/>
      <c r="CX83" s="71"/>
      <c r="CY83" s="71"/>
      <c r="CZ83" s="71"/>
      <c r="DA83" s="71"/>
      <c r="DB83" s="71"/>
      <c r="DC83" s="10"/>
      <c r="DD83" s="10"/>
      <c r="DE83" s="10"/>
      <c r="DF83" s="10"/>
      <c r="DG83" s="10"/>
      <c r="DH83" s="258"/>
      <c r="DI83" s="10"/>
      <c r="DJ83" s="10"/>
      <c r="DK83" s="10"/>
      <c r="DL83" s="10"/>
      <c r="DM83" s="10"/>
      <c r="DN83" s="10"/>
      <c r="DO83" s="70"/>
    </row>
    <row r="84" spans="1:119" ht="9" customHeight="1">
      <c r="A84" s="11"/>
      <c r="B84" s="11"/>
      <c r="C84" s="11"/>
      <c r="D84" s="11"/>
      <c r="E84" s="11"/>
      <c r="F84" s="510"/>
      <c r="G84" s="511"/>
      <c r="H84" s="511"/>
      <c r="I84" s="511"/>
      <c r="J84" s="511"/>
      <c r="K84" s="512"/>
      <c r="L84" s="617"/>
      <c r="M84" s="617"/>
      <c r="N84" s="617"/>
      <c r="O84" s="617"/>
      <c r="P84" s="617"/>
      <c r="Q84" s="617"/>
      <c r="R84" s="617"/>
      <c r="S84" s="617"/>
      <c r="T84" s="617"/>
      <c r="U84" s="617"/>
      <c r="V84" s="617"/>
      <c r="W84" s="617"/>
      <c r="X84" s="617"/>
      <c r="Y84" s="618"/>
      <c r="Z84" s="49"/>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14"/>
      <c r="BD84" s="14"/>
      <c r="BE84" s="14"/>
      <c r="BF84" s="14"/>
      <c r="BG84" s="14"/>
      <c r="BH84" s="41"/>
      <c r="BI84" s="41"/>
      <c r="BJ84" s="41"/>
      <c r="BK84" s="41"/>
      <c r="BL84" s="41"/>
      <c r="BM84" s="41"/>
      <c r="BN84" s="41"/>
      <c r="BO84" s="50"/>
      <c r="BP84" s="82"/>
      <c r="BQ84" s="26"/>
      <c r="BR84" s="13"/>
      <c r="BS84" s="13"/>
      <c r="BT84" s="13"/>
      <c r="BU84" s="13"/>
      <c r="BV84" s="13"/>
      <c r="BW84" s="13"/>
      <c r="BX84" s="55"/>
      <c r="BY84" s="11"/>
      <c r="BZ84" s="11"/>
      <c r="CA84" s="11"/>
      <c r="CB84" s="54"/>
      <c r="CC84" s="677"/>
      <c r="CD84" s="677"/>
      <c r="CE84" s="677"/>
      <c r="CF84" s="678"/>
      <c r="CG84" s="580"/>
      <c r="CH84" s="581"/>
      <c r="CI84" s="581"/>
      <c r="CJ84" s="581"/>
      <c r="CK84" s="581"/>
      <c r="CL84" s="581"/>
      <c r="CM84" s="581"/>
      <c r="CN84" s="582"/>
      <c r="CO84" s="55"/>
      <c r="CP84" s="55"/>
      <c r="CQ84" s="55"/>
      <c r="CR84" s="55"/>
      <c r="CS84" s="55"/>
      <c r="CT84" s="55"/>
      <c r="CU84" s="55"/>
      <c r="DF84" s="11"/>
      <c r="DG84" s="11"/>
      <c r="DH84" s="259"/>
      <c r="DI84" s="11"/>
      <c r="DJ84" s="11"/>
      <c r="DK84" s="11"/>
      <c r="DL84" s="11"/>
      <c r="DM84" s="55"/>
      <c r="DN84" s="55"/>
      <c r="DO84" s="87"/>
    </row>
    <row r="85" spans="1:119" ht="9" customHeight="1">
      <c r="A85" s="377"/>
      <c r="B85" s="377"/>
      <c r="C85" s="377"/>
      <c r="D85" s="377"/>
      <c r="E85" s="377"/>
      <c r="F85" s="374"/>
      <c r="G85" s="375"/>
      <c r="H85" s="375"/>
      <c r="I85" s="375"/>
      <c r="J85" s="375"/>
      <c r="K85" s="376"/>
      <c r="L85" s="371"/>
      <c r="M85" s="371"/>
      <c r="N85" s="371"/>
      <c r="O85" s="371"/>
      <c r="P85" s="371"/>
      <c r="Q85" s="371"/>
      <c r="R85" s="371"/>
      <c r="S85" s="371"/>
      <c r="T85" s="371"/>
      <c r="U85" s="371"/>
      <c r="V85" s="371"/>
      <c r="W85" s="371"/>
      <c r="X85" s="371"/>
      <c r="Y85" s="371"/>
      <c r="Z85" s="74"/>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2"/>
      <c r="BD85" s="12"/>
      <c r="BE85" s="12"/>
      <c r="BF85" s="12"/>
      <c r="BG85" s="12"/>
      <c r="BH85" s="13"/>
      <c r="BI85" s="13"/>
      <c r="BJ85" s="13"/>
      <c r="BK85" s="13"/>
      <c r="BL85" s="13"/>
      <c r="BM85" s="13"/>
      <c r="BN85" s="13"/>
      <c r="BO85" s="377"/>
      <c r="BP85" s="377"/>
      <c r="BQ85" s="26"/>
      <c r="BR85" s="13"/>
      <c r="BS85" s="13"/>
      <c r="BT85" s="13"/>
      <c r="BU85" s="13"/>
      <c r="BV85" s="13"/>
      <c r="BW85" s="13"/>
      <c r="BX85" s="55"/>
      <c r="BY85" s="377"/>
      <c r="BZ85" s="377"/>
      <c r="CA85" s="377"/>
      <c r="CB85" s="378"/>
      <c r="CC85" s="677"/>
      <c r="CD85" s="677"/>
      <c r="CE85" s="677"/>
      <c r="CF85" s="678"/>
      <c r="CG85" s="580"/>
      <c r="CH85" s="581"/>
      <c r="CI85" s="581"/>
      <c r="CJ85" s="581"/>
      <c r="CK85" s="581"/>
      <c r="CL85" s="581"/>
      <c r="CM85" s="581"/>
      <c r="CN85" s="582"/>
      <c r="CO85" s="55"/>
      <c r="CP85" s="55"/>
      <c r="CQ85" s="55"/>
      <c r="CR85" s="55"/>
      <c r="CS85" s="55"/>
      <c r="CT85" s="55"/>
      <c r="CU85" s="55"/>
      <c r="DF85" s="377"/>
      <c r="DG85" s="377"/>
      <c r="DH85" s="377"/>
      <c r="DI85" s="377"/>
      <c r="DJ85" s="377"/>
      <c r="DK85" s="377"/>
      <c r="DL85" s="377"/>
      <c r="DM85" s="55"/>
      <c r="DN85" s="55"/>
      <c r="DO85" s="87"/>
    </row>
    <row r="86" spans="1:119" ht="9" customHeight="1">
      <c r="A86" s="11"/>
      <c r="B86" s="11"/>
      <c r="C86" s="11"/>
      <c r="D86" s="11"/>
      <c r="E86" s="11"/>
      <c r="F86" s="501" t="s">
        <v>47</v>
      </c>
      <c r="G86" s="502"/>
      <c r="H86" s="502"/>
      <c r="I86" s="502"/>
      <c r="J86" s="502"/>
      <c r="K86" s="503"/>
      <c r="L86" s="85"/>
      <c r="M86" s="85"/>
      <c r="N86" s="85"/>
      <c r="O86" s="85"/>
      <c r="P86" s="85"/>
      <c r="Q86" s="85"/>
      <c r="R86" s="85"/>
      <c r="S86" s="85"/>
      <c r="T86" s="85"/>
      <c r="U86" s="85"/>
      <c r="V86" s="85"/>
      <c r="W86" s="85"/>
      <c r="X86" s="85"/>
      <c r="Y86" s="85"/>
      <c r="Z86" s="74"/>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2"/>
      <c r="BD86" s="12"/>
      <c r="BE86" s="12"/>
      <c r="BF86" s="12"/>
      <c r="BG86" s="12"/>
      <c r="BH86" s="13"/>
      <c r="BI86" s="13"/>
      <c r="BJ86" s="13"/>
      <c r="BK86" s="13"/>
      <c r="BL86" s="13"/>
      <c r="BM86" s="13"/>
      <c r="BN86" s="13"/>
      <c r="BO86" s="11"/>
      <c r="BP86" s="11"/>
      <c r="BQ86" s="26"/>
      <c r="BR86" s="13"/>
      <c r="BS86" s="13"/>
      <c r="BT86" s="13"/>
      <c r="BU86" s="13"/>
      <c r="BV86" s="13"/>
      <c r="BW86" s="13"/>
      <c r="BX86" s="55"/>
      <c r="BY86" s="11"/>
      <c r="BZ86" s="11"/>
      <c r="CA86" s="11"/>
      <c r="CB86" s="54"/>
      <c r="CC86" s="677"/>
      <c r="CD86" s="677"/>
      <c r="CE86" s="677"/>
      <c r="CF86" s="678"/>
      <c r="CG86" s="580"/>
      <c r="CH86" s="581"/>
      <c r="CI86" s="581"/>
      <c r="CJ86" s="581"/>
      <c r="CK86" s="581"/>
      <c r="CL86" s="581"/>
      <c r="CM86" s="581"/>
      <c r="CN86" s="582"/>
      <c r="CO86" s="55"/>
      <c r="CP86" s="55"/>
      <c r="CQ86" s="55"/>
      <c r="CR86" s="55"/>
      <c r="CS86" s="55"/>
      <c r="CT86" s="55"/>
      <c r="CU86" s="55"/>
      <c r="CV86" s="576" t="s">
        <v>44</v>
      </c>
      <c r="CW86" s="576"/>
      <c r="CX86" s="11"/>
      <c r="CY86" s="11"/>
      <c r="CZ86" s="55"/>
      <c r="DA86" s="55"/>
      <c r="DB86" s="55"/>
      <c r="DC86" s="11"/>
      <c r="DD86" s="576" t="s">
        <v>44</v>
      </c>
      <c r="DE86" s="576"/>
      <c r="DF86" s="11"/>
      <c r="DG86" s="11"/>
      <c r="DH86" s="259"/>
      <c r="DI86" s="11"/>
      <c r="DJ86" s="11"/>
      <c r="DK86" s="11"/>
      <c r="DL86" s="11"/>
      <c r="DM86" s="55"/>
      <c r="DN86" s="55"/>
      <c r="DO86" s="87"/>
    </row>
    <row r="87" spans="1:119" ht="9" customHeight="1">
      <c r="A87" s="11"/>
      <c r="B87" s="11"/>
      <c r="C87" s="11"/>
      <c r="D87" s="11"/>
      <c r="E87" s="11"/>
      <c r="F87" s="501"/>
      <c r="G87" s="502"/>
      <c r="H87" s="502"/>
      <c r="I87" s="502"/>
      <c r="J87" s="502"/>
      <c r="K87" s="503"/>
      <c r="L87" s="11"/>
      <c r="M87" s="581" t="str">
        <f>IF(入力シート!E2=1,"氏 名",IF(入力シート!E2=2,"法 人 名","氏 名"))</f>
        <v>氏 名</v>
      </c>
      <c r="N87" s="763"/>
      <c r="O87" s="763"/>
      <c r="P87" s="763"/>
      <c r="Q87" s="763"/>
      <c r="R87" s="763"/>
      <c r="S87" s="763"/>
      <c r="T87" s="763"/>
      <c r="U87" s="763"/>
      <c r="V87" s="763"/>
      <c r="W87" s="763"/>
      <c r="X87" s="763"/>
      <c r="Y87" s="88"/>
      <c r="Z87" s="74"/>
      <c r="AA87" s="377"/>
      <c r="AB87" s="377"/>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259"/>
      <c r="BH87" s="11"/>
      <c r="BI87" s="11"/>
      <c r="BJ87" s="11"/>
      <c r="BK87" s="11"/>
      <c r="BL87" s="11"/>
      <c r="BM87" s="11"/>
      <c r="BN87" s="11"/>
      <c r="BO87" s="11"/>
      <c r="BP87" s="11"/>
      <c r="BQ87" s="32"/>
      <c r="BR87" s="11"/>
      <c r="BS87" s="11"/>
      <c r="BT87" s="11"/>
      <c r="BU87" s="11"/>
      <c r="BV87" s="11"/>
      <c r="BW87" s="11"/>
      <c r="BX87" s="55"/>
      <c r="BY87" s="11"/>
      <c r="BZ87" s="11"/>
      <c r="CA87" s="11"/>
      <c r="CB87" s="54"/>
      <c r="CC87" s="677"/>
      <c r="CD87" s="677"/>
      <c r="CE87" s="677"/>
      <c r="CF87" s="678"/>
      <c r="CG87" s="583"/>
      <c r="CH87" s="584"/>
      <c r="CI87" s="584"/>
      <c r="CJ87" s="584"/>
      <c r="CK87" s="584"/>
      <c r="CL87" s="584"/>
      <c r="CM87" s="584"/>
      <c r="CN87" s="585"/>
      <c r="CO87" s="73"/>
      <c r="CP87" s="73"/>
      <c r="CQ87" s="73"/>
      <c r="CR87" s="73"/>
      <c r="CS87" s="73"/>
      <c r="CT87" s="73"/>
      <c r="CU87" s="73"/>
      <c r="CV87" s="73"/>
      <c r="CW87" s="73"/>
      <c r="CX87" s="73"/>
      <c r="CY87" s="73"/>
      <c r="CZ87" s="73"/>
      <c r="DA87" s="73"/>
      <c r="DB87" s="73"/>
      <c r="DC87" s="50"/>
      <c r="DD87" s="50"/>
      <c r="DE87" s="50"/>
      <c r="DF87" s="50"/>
      <c r="DG87" s="50"/>
      <c r="DH87" s="260"/>
      <c r="DI87" s="50"/>
      <c r="DJ87" s="50"/>
      <c r="DK87" s="50"/>
      <c r="DL87" s="50"/>
      <c r="DM87" s="73"/>
      <c r="DN87" s="73"/>
      <c r="DO87" s="89"/>
    </row>
    <row r="88" spans="1:119" ht="9" customHeight="1">
      <c r="A88" s="11"/>
      <c r="B88" s="11"/>
      <c r="C88" s="11"/>
      <c r="D88" s="11"/>
      <c r="E88" s="11"/>
      <c r="F88" s="501"/>
      <c r="G88" s="502"/>
      <c r="H88" s="502"/>
      <c r="I88" s="502"/>
      <c r="J88" s="502"/>
      <c r="K88" s="503"/>
      <c r="L88" s="11"/>
      <c r="M88" s="763"/>
      <c r="N88" s="763"/>
      <c r="O88" s="763"/>
      <c r="P88" s="763"/>
      <c r="Q88" s="763"/>
      <c r="R88" s="763"/>
      <c r="S88" s="763"/>
      <c r="T88" s="763"/>
      <c r="U88" s="763"/>
      <c r="V88" s="763"/>
      <c r="W88" s="763"/>
      <c r="X88" s="763"/>
      <c r="Y88" s="88"/>
      <c r="Z88" s="90"/>
      <c r="AA88" s="370"/>
      <c r="AB88" s="370"/>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11"/>
      <c r="BD88" s="11"/>
      <c r="BE88" s="11"/>
      <c r="BF88" s="11"/>
      <c r="BG88" s="259"/>
      <c r="BH88" s="91"/>
      <c r="BI88" s="91"/>
      <c r="BJ88" s="91"/>
      <c r="BK88" s="91"/>
      <c r="BL88" s="91"/>
      <c r="BM88" s="91"/>
      <c r="BN88" s="91"/>
      <c r="BO88" s="11"/>
      <c r="BP88" s="11"/>
      <c r="BQ88" s="92"/>
      <c r="BR88" s="91"/>
      <c r="BS88" s="91"/>
      <c r="BT88" s="91"/>
      <c r="BU88" s="91"/>
      <c r="BV88" s="91"/>
      <c r="BW88" s="91"/>
      <c r="BX88" s="91"/>
      <c r="BY88" s="11"/>
      <c r="BZ88" s="11"/>
      <c r="CA88" s="11"/>
      <c r="CB88" s="54"/>
      <c r="CC88" s="677"/>
      <c r="CD88" s="677"/>
      <c r="CE88" s="677"/>
      <c r="CF88" s="678"/>
      <c r="CG88" s="577" t="str">
        <f>IF(入力シート!E2=1,"携 帯",IF(入力シート!E2=2,"担当部署","携 帯"))</f>
        <v>携 帯</v>
      </c>
      <c r="CH88" s="578"/>
      <c r="CI88" s="578"/>
      <c r="CJ88" s="578"/>
      <c r="CK88" s="578"/>
      <c r="CL88" s="578"/>
      <c r="CM88" s="578"/>
      <c r="CN88" s="579"/>
      <c r="CO88" s="71"/>
      <c r="CP88" s="71"/>
      <c r="CQ88" s="71"/>
      <c r="CR88" s="71"/>
      <c r="CS88" s="71"/>
      <c r="CT88" s="71"/>
      <c r="CU88" s="71"/>
      <c r="CV88" s="71"/>
      <c r="CW88" s="71"/>
      <c r="CX88" s="71"/>
      <c r="CY88" s="71"/>
      <c r="CZ88" s="71"/>
      <c r="DA88" s="71"/>
      <c r="DB88" s="71"/>
      <c r="DC88" s="10"/>
      <c r="DD88" s="10"/>
      <c r="DE88" s="10"/>
      <c r="DF88" s="10"/>
      <c r="DG88" s="10"/>
      <c r="DH88" s="258"/>
      <c r="DI88" s="10"/>
      <c r="DJ88" s="10"/>
      <c r="DK88" s="10"/>
      <c r="DL88" s="10"/>
      <c r="DM88" s="10"/>
      <c r="DN88" s="10"/>
      <c r="DO88" s="70"/>
    </row>
    <row r="89" spans="1:119" ht="9" customHeight="1">
      <c r="A89" s="11"/>
      <c r="B89" s="11"/>
      <c r="C89" s="11"/>
      <c r="D89" s="11"/>
      <c r="E89" s="11"/>
      <c r="F89" s="501"/>
      <c r="G89" s="502"/>
      <c r="H89" s="502"/>
      <c r="I89" s="502"/>
      <c r="J89" s="502"/>
      <c r="K89" s="503"/>
      <c r="L89" s="11"/>
      <c r="M89" s="763"/>
      <c r="N89" s="763"/>
      <c r="O89" s="763"/>
      <c r="P89" s="763"/>
      <c r="Q89" s="763"/>
      <c r="R89" s="763"/>
      <c r="S89" s="763"/>
      <c r="T89" s="763"/>
      <c r="U89" s="763"/>
      <c r="V89" s="763"/>
      <c r="W89" s="763"/>
      <c r="X89" s="763"/>
      <c r="Y89" s="88"/>
      <c r="Z89" s="75"/>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11"/>
      <c r="BD89" s="11"/>
      <c r="BE89" s="11"/>
      <c r="BF89" s="11"/>
      <c r="BG89" s="259"/>
      <c r="BH89" s="64"/>
      <c r="BI89" s="64"/>
      <c r="BJ89" s="64"/>
      <c r="BK89" s="64"/>
      <c r="BL89" s="64"/>
      <c r="BM89" s="64"/>
      <c r="BN89" s="64"/>
      <c r="BO89" s="11"/>
      <c r="BP89" s="11"/>
      <c r="BQ89" s="76"/>
      <c r="BR89" s="64"/>
      <c r="BS89" s="64"/>
      <c r="BT89" s="64"/>
      <c r="BU89" s="64"/>
      <c r="BV89" s="64"/>
      <c r="BW89" s="64"/>
      <c r="BX89" s="59"/>
      <c r="BY89" s="11"/>
      <c r="BZ89" s="11"/>
      <c r="CA89" s="11"/>
      <c r="CB89" s="54"/>
      <c r="CC89" s="677"/>
      <c r="CD89" s="677"/>
      <c r="CE89" s="677"/>
      <c r="CF89" s="678"/>
      <c r="CG89" s="580"/>
      <c r="CH89" s="581"/>
      <c r="CI89" s="581"/>
      <c r="CJ89" s="581"/>
      <c r="CK89" s="581"/>
      <c r="CL89" s="581"/>
      <c r="CM89" s="581"/>
      <c r="CN89" s="582"/>
      <c r="CO89" s="55"/>
      <c r="CP89" s="55"/>
      <c r="CQ89" s="55"/>
      <c r="CR89" s="55"/>
      <c r="CS89" s="55"/>
      <c r="CT89" s="55"/>
      <c r="CU89" s="55"/>
      <c r="DF89" s="11"/>
      <c r="DG89" s="11"/>
      <c r="DH89" s="259"/>
      <c r="DI89" s="11"/>
      <c r="DJ89" s="11"/>
      <c r="DK89" s="11"/>
      <c r="DL89" s="11"/>
      <c r="DM89" s="55"/>
      <c r="DN89" s="55"/>
      <c r="DO89" s="87"/>
    </row>
    <row r="90" spans="1:119" ht="9" customHeight="1">
      <c r="A90" s="377"/>
      <c r="B90" s="377"/>
      <c r="C90" s="377"/>
      <c r="D90" s="377"/>
      <c r="E90" s="377"/>
      <c r="F90" s="501"/>
      <c r="G90" s="502"/>
      <c r="H90" s="502"/>
      <c r="I90" s="502"/>
      <c r="J90" s="502"/>
      <c r="K90" s="503"/>
      <c r="L90" s="377"/>
      <c r="M90" s="763"/>
      <c r="N90" s="763"/>
      <c r="O90" s="763"/>
      <c r="P90" s="763"/>
      <c r="Q90" s="763"/>
      <c r="R90" s="763"/>
      <c r="S90" s="763"/>
      <c r="T90" s="763"/>
      <c r="U90" s="763"/>
      <c r="V90" s="763"/>
      <c r="W90" s="763"/>
      <c r="X90" s="763"/>
      <c r="Y90" s="369"/>
      <c r="Z90" s="75"/>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377"/>
      <c r="BD90" s="377"/>
      <c r="BE90" s="377"/>
      <c r="BF90" s="377"/>
      <c r="BG90" s="377"/>
      <c r="BH90" s="64"/>
      <c r="BI90" s="64"/>
      <c r="BJ90" s="64"/>
      <c r="BK90" s="64"/>
      <c r="BL90" s="64"/>
      <c r="BM90" s="64"/>
      <c r="BN90" s="64"/>
      <c r="BO90" s="377"/>
      <c r="BP90" s="377"/>
      <c r="BQ90" s="76"/>
      <c r="BR90" s="64"/>
      <c r="BS90" s="64"/>
      <c r="BT90" s="64"/>
      <c r="BU90" s="64"/>
      <c r="BV90" s="64"/>
      <c r="BW90" s="64"/>
      <c r="BX90" s="59"/>
      <c r="BY90" s="377"/>
      <c r="BZ90" s="377"/>
      <c r="CA90" s="377"/>
      <c r="CB90" s="378"/>
      <c r="CC90" s="677"/>
      <c r="CD90" s="677"/>
      <c r="CE90" s="677"/>
      <c r="CF90" s="678"/>
      <c r="CG90" s="580"/>
      <c r="CH90" s="581"/>
      <c r="CI90" s="581"/>
      <c r="CJ90" s="581"/>
      <c r="CK90" s="581"/>
      <c r="CL90" s="581"/>
      <c r="CM90" s="581"/>
      <c r="CN90" s="582"/>
      <c r="CO90" s="55"/>
      <c r="CP90" s="55"/>
      <c r="CQ90" s="55"/>
      <c r="CR90" s="55"/>
      <c r="CS90" s="55"/>
      <c r="CT90" s="55"/>
      <c r="CU90" s="55"/>
      <c r="DF90" s="377"/>
      <c r="DG90" s="377"/>
      <c r="DH90" s="377"/>
      <c r="DI90" s="377"/>
      <c r="DJ90" s="377"/>
      <c r="DK90" s="377"/>
      <c r="DL90" s="377"/>
      <c r="DM90" s="55"/>
      <c r="DN90" s="55"/>
      <c r="DO90" s="87"/>
    </row>
    <row r="91" spans="1:119" ht="9" customHeight="1">
      <c r="A91" s="11"/>
      <c r="B91" s="11"/>
      <c r="C91" s="11"/>
      <c r="D91" s="11"/>
      <c r="E91" s="11"/>
      <c r="F91" s="501"/>
      <c r="G91" s="502"/>
      <c r="H91" s="502"/>
      <c r="I91" s="502"/>
      <c r="J91" s="502"/>
      <c r="K91" s="503"/>
      <c r="L91" s="11"/>
      <c r="M91" s="763"/>
      <c r="N91" s="763"/>
      <c r="O91" s="763"/>
      <c r="P91" s="763"/>
      <c r="Q91" s="763"/>
      <c r="R91" s="763"/>
      <c r="S91" s="763"/>
      <c r="T91" s="763"/>
      <c r="U91" s="763"/>
      <c r="V91" s="763"/>
      <c r="W91" s="763"/>
      <c r="X91" s="763"/>
      <c r="Y91" s="88"/>
      <c r="Z91" s="75"/>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11"/>
      <c r="BD91" s="11"/>
      <c r="BE91" s="11"/>
      <c r="BF91" s="11"/>
      <c r="BG91" s="259"/>
      <c r="BH91" s="64"/>
      <c r="BI91" s="64"/>
      <c r="BJ91" s="64"/>
      <c r="BK91" s="64"/>
      <c r="BL91" s="64"/>
      <c r="BM91" s="64"/>
      <c r="BN91" s="64"/>
      <c r="BO91" s="11"/>
      <c r="BP91" s="11"/>
      <c r="BQ91" s="76"/>
      <c r="BR91" s="64"/>
      <c r="BS91" s="64"/>
      <c r="BT91" s="64"/>
      <c r="BU91" s="64"/>
      <c r="BV91" s="64"/>
      <c r="BW91" s="64"/>
      <c r="BX91" s="59"/>
      <c r="BY91" s="11"/>
      <c r="BZ91" s="11"/>
      <c r="CA91" s="11"/>
      <c r="CB91" s="54"/>
      <c r="CC91" s="677"/>
      <c r="CD91" s="677"/>
      <c r="CE91" s="677"/>
      <c r="CF91" s="678"/>
      <c r="CG91" s="580"/>
      <c r="CH91" s="581"/>
      <c r="CI91" s="581"/>
      <c r="CJ91" s="581"/>
      <c r="CK91" s="581"/>
      <c r="CL91" s="581"/>
      <c r="CM91" s="581"/>
      <c r="CN91" s="582"/>
      <c r="CO91" s="55"/>
      <c r="CP91" s="55"/>
      <c r="CQ91" s="55"/>
      <c r="CR91" s="55"/>
      <c r="CS91" s="55"/>
      <c r="CT91" s="55"/>
      <c r="CU91" s="55"/>
      <c r="CV91" s="576" t="s">
        <v>44</v>
      </c>
      <c r="CW91" s="576"/>
      <c r="CX91" s="11"/>
      <c r="CY91" s="11"/>
      <c r="CZ91" s="55"/>
      <c r="DA91" s="55"/>
      <c r="DB91" s="55"/>
      <c r="DC91" s="11"/>
      <c r="DD91" s="576" t="s">
        <v>44</v>
      </c>
      <c r="DE91" s="576"/>
      <c r="DF91" s="11"/>
      <c r="DG91" s="11"/>
      <c r="DH91" s="259"/>
      <c r="DI91" s="11"/>
      <c r="DJ91" s="11"/>
      <c r="DK91" s="11"/>
      <c r="DL91" s="11"/>
      <c r="DM91" s="55"/>
      <c r="DN91" s="55"/>
      <c r="DO91" s="87"/>
    </row>
    <row r="92" spans="1:119" ht="9" customHeight="1">
      <c r="A92" s="11"/>
      <c r="B92" s="11"/>
      <c r="C92" s="11"/>
      <c r="D92" s="11"/>
      <c r="E92" s="11"/>
      <c r="F92" s="504"/>
      <c r="G92" s="505"/>
      <c r="H92" s="505"/>
      <c r="I92" s="505"/>
      <c r="J92" s="505"/>
      <c r="K92" s="506"/>
      <c r="L92" s="50"/>
      <c r="M92" s="764"/>
      <c r="N92" s="764"/>
      <c r="O92" s="764"/>
      <c r="P92" s="764"/>
      <c r="Q92" s="764"/>
      <c r="R92" s="764"/>
      <c r="S92" s="764"/>
      <c r="T92" s="764"/>
      <c r="U92" s="764"/>
      <c r="V92" s="764"/>
      <c r="W92" s="764"/>
      <c r="X92" s="764"/>
      <c r="Y92" s="93"/>
      <c r="Z92" s="78"/>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50"/>
      <c r="BD92" s="50"/>
      <c r="BE92" s="50"/>
      <c r="BF92" s="50"/>
      <c r="BG92" s="260"/>
      <c r="BH92" s="79"/>
      <c r="BI92" s="79"/>
      <c r="BJ92" s="79"/>
      <c r="BK92" s="79"/>
      <c r="BL92" s="79"/>
      <c r="BM92" s="79"/>
      <c r="BN92" s="79"/>
      <c r="BO92" s="50"/>
      <c r="BP92" s="50"/>
      <c r="BQ92" s="80"/>
      <c r="BR92" s="79"/>
      <c r="BS92" s="79"/>
      <c r="BT92" s="79"/>
      <c r="BU92" s="79"/>
      <c r="BV92" s="79"/>
      <c r="BW92" s="79"/>
      <c r="BX92" s="81"/>
      <c r="BY92" s="50"/>
      <c r="BZ92" s="50"/>
      <c r="CA92" s="50"/>
      <c r="CB92" s="82"/>
      <c r="CC92" s="679"/>
      <c r="CD92" s="679"/>
      <c r="CE92" s="679"/>
      <c r="CF92" s="680"/>
      <c r="CG92" s="583"/>
      <c r="CH92" s="584"/>
      <c r="CI92" s="584"/>
      <c r="CJ92" s="584"/>
      <c r="CK92" s="584"/>
      <c r="CL92" s="584"/>
      <c r="CM92" s="584"/>
      <c r="CN92" s="585"/>
      <c r="CO92" s="73"/>
      <c r="CP92" s="73"/>
      <c r="CQ92" s="73"/>
      <c r="CR92" s="73"/>
      <c r="CS92" s="73"/>
      <c r="CT92" s="73"/>
      <c r="CU92" s="73"/>
      <c r="CV92" s="73"/>
      <c r="CW92" s="73"/>
      <c r="CX92" s="73"/>
      <c r="CY92" s="73"/>
      <c r="CZ92" s="73"/>
      <c r="DA92" s="73"/>
      <c r="DB92" s="73"/>
      <c r="DC92" s="50"/>
      <c r="DD92" s="50"/>
      <c r="DE92" s="50"/>
      <c r="DF92" s="50"/>
      <c r="DG92" s="50"/>
      <c r="DH92" s="260"/>
      <c r="DI92" s="50"/>
      <c r="DJ92" s="50"/>
      <c r="DK92" s="50"/>
      <c r="DL92" s="50"/>
      <c r="DM92" s="73"/>
      <c r="DN92" s="73"/>
      <c r="DO92" s="89"/>
    </row>
    <row r="93" spans="1:119" ht="9" customHeight="1">
      <c r="A93" s="11"/>
      <c r="B93" s="11"/>
      <c r="C93" s="11"/>
      <c r="D93" s="11"/>
      <c r="E93" s="11"/>
      <c r="F93" s="83"/>
      <c r="G93" s="83"/>
      <c r="H93" s="83"/>
      <c r="I93" s="83"/>
      <c r="J93" s="83"/>
      <c r="K93" s="83"/>
      <c r="L93" s="11"/>
      <c r="M93" s="11"/>
      <c r="N93" s="11"/>
      <c r="O93" s="11"/>
      <c r="P93" s="11"/>
      <c r="Q93" s="11"/>
      <c r="R93" s="11"/>
      <c r="S93" s="11"/>
      <c r="T93" s="11"/>
      <c r="U93" s="11"/>
      <c r="V93" s="11"/>
      <c r="W93" s="11"/>
      <c r="X93" s="11"/>
      <c r="Y93" s="59"/>
      <c r="Z93" s="59"/>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11"/>
      <c r="BD93" s="11"/>
      <c r="BE93" s="11"/>
      <c r="BF93" s="11"/>
      <c r="BG93" s="259"/>
      <c r="BH93" s="84"/>
      <c r="BI93" s="84"/>
      <c r="BJ93" s="84"/>
      <c r="BK93" s="84"/>
      <c r="BL93" s="84"/>
      <c r="BM93" s="84"/>
      <c r="BN93" s="84"/>
      <c r="BO93" s="84"/>
      <c r="BP93" s="84"/>
      <c r="BQ93" s="84"/>
      <c r="BR93" s="84"/>
      <c r="BS93" s="84"/>
      <c r="BT93" s="84"/>
      <c r="BU93" s="84"/>
      <c r="BV93" s="59"/>
      <c r="BW93" s="59"/>
      <c r="BX93" s="59"/>
      <c r="BY93" s="59"/>
      <c r="BZ93" s="59"/>
      <c r="CA93" s="59"/>
      <c r="CB93" s="55"/>
      <c r="CC93" s="55"/>
      <c r="CD93" s="55"/>
      <c r="CE93" s="55"/>
      <c r="CF93" s="55"/>
      <c r="CG93" s="55"/>
      <c r="CH93" s="55"/>
      <c r="CI93" s="55"/>
      <c r="CJ93" s="68"/>
      <c r="CK93" s="68"/>
      <c r="CL93" s="68"/>
      <c r="CM93" s="68"/>
      <c r="CN93" s="68"/>
      <c r="CO93" s="68"/>
      <c r="CP93" s="68"/>
      <c r="CQ93" s="68"/>
      <c r="CR93" s="68"/>
      <c r="CS93" s="68"/>
      <c r="CT93" s="68"/>
      <c r="CU93" s="68"/>
      <c r="CV93" s="68"/>
      <c r="CW93" s="68"/>
      <c r="CX93" s="55"/>
      <c r="CY93" s="55"/>
      <c r="CZ93" s="55"/>
      <c r="DA93" s="11"/>
      <c r="DB93" s="11"/>
      <c r="DC93" s="11"/>
      <c r="DD93" s="11"/>
      <c r="DE93" s="11"/>
      <c r="DF93" s="11"/>
      <c r="DG93" s="11"/>
      <c r="DH93" s="259"/>
      <c r="DI93" s="11"/>
      <c r="DJ93" s="11"/>
      <c r="DK93" s="55"/>
      <c r="DL93" s="55"/>
      <c r="DM93" s="55"/>
      <c r="DN93" s="55"/>
      <c r="DO93" s="55"/>
    </row>
    <row r="94" spans="1:119" ht="9" customHeight="1">
      <c r="A94" s="7"/>
      <c r="B94" s="7"/>
      <c r="C94" s="7"/>
      <c r="D94" s="7"/>
      <c r="E94" s="7"/>
      <c r="F94" s="682" t="str">
        <f>IF(入力シート!E4=1,"連帯保証人　（丁）",IF(入力シート!E4=2,"緊急連絡先",FALSE))</f>
        <v>連帯保証人　（丁）</v>
      </c>
      <c r="G94" s="683"/>
      <c r="H94" s="683"/>
      <c r="I94" s="683"/>
      <c r="J94" s="683"/>
      <c r="K94" s="684"/>
      <c r="L94" s="570" t="s">
        <v>40</v>
      </c>
      <c r="M94" s="570"/>
      <c r="N94" s="570"/>
      <c r="O94" s="570"/>
      <c r="P94" s="570"/>
      <c r="Q94" s="570"/>
      <c r="R94" s="570"/>
      <c r="S94" s="570"/>
      <c r="T94" s="570"/>
      <c r="U94" s="570"/>
      <c r="V94" s="570"/>
      <c r="W94" s="570"/>
      <c r="X94" s="570"/>
      <c r="Y94" s="571"/>
      <c r="Z94" s="16"/>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69"/>
    </row>
    <row r="95" spans="1:119" ht="9" customHeight="1">
      <c r="A95" s="7"/>
      <c r="B95" s="7"/>
      <c r="C95" s="7"/>
      <c r="D95" s="7"/>
      <c r="E95" s="7"/>
      <c r="F95" s="685"/>
      <c r="G95" s="686"/>
      <c r="H95" s="686"/>
      <c r="I95" s="686"/>
      <c r="J95" s="686"/>
      <c r="K95" s="687"/>
      <c r="L95" s="570"/>
      <c r="M95" s="570"/>
      <c r="N95" s="570"/>
      <c r="O95" s="570"/>
      <c r="P95" s="570"/>
      <c r="Q95" s="570"/>
      <c r="R95" s="570"/>
      <c r="S95" s="570"/>
      <c r="T95" s="570"/>
      <c r="U95" s="570"/>
      <c r="V95" s="570"/>
      <c r="W95" s="570"/>
      <c r="X95" s="570"/>
      <c r="Y95" s="571"/>
      <c r="Z95" s="20"/>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39"/>
    </row>
    <row r="96" spans="1:119" ht="9" customHeight="1">
      <c r="A96" s="7"/>
      <c r="B96" s="7"/>
      <c r="C96" s="7"/>
      <c r="D96" s="7"/>
      <c r="E96" s="7"/>
      <c r="F96" s="685"/>
      <c r="G96" s="686"/>
      <c r="H96" s="686"/>
      <c r="I96" s="686"/>
      <c r="J96" s="686"/>
      <c r="K96" s="687"/>
      <c r="L96" s="85"/>
      <c r="M96" s="85"/>
      <c r="N96" s="85"/>
      <c r="O96" s="85"/>
      <c r="P96" s="85"/>
      <c r="Q96" s="85"/>
      <c r="R96" s="85"/>
      <c r="S96" s="85"/>
      <c r="T96" s="85"/>
      <c r="U96" s="85"/>
      <c r="V96" s="85"/>
      <c r="W96" s="85"/>
      <c r="X96" s="85"/>
      <c r="Y96" s="86"/>
      <c r="Z96" s="26"/>
      <c r="AA96" s="619" t="s">
        <v>41</v>
      </c>
      <c r="AB96" s="619"/>
      <c r="AC96" s="11"/>
      <c r="AD96" s="12"/>
      <c r="AE96" s="12"/>
      <c r="AF96" s="27"/>
      <c r="AG96" s="27"/>
      <c r="AH96" s="621" t="s">
        <v>42</v>
      </c>
      <c r="AI96" s="621"/>
      <c r="AJ96" s="27"/>
      <c r="AK96" s="27"/>
      <c r="AL96" s="27"/>
      <c r="AM96" s="27"/>
      <c r="AN96" s="27"/>
      <c r="AO96" s="27"/>
      <c r="AP96" s="27"/>
      <c r="AQ96" s="27"/>
      <c r="AR96" s="27"/>
      <c r="AS96" s="27"/>
      <c r="AT96" s="27"/>
      <c r="AU96" s="27"/>
      <c r="AV96" s="27"/>
      <c r="AW96" s="27"/>
      <c r="AX96" s="27"/>
      <c r="AY96" s="27"/>
      <c r="AZ96" s="27"/>
      <c r="BA96" s="27"/>
      <c r="BB96" s="27"/>
      <c r="BC96" s="7"/>
      <c r="BD96" s="7"/>
      <c r="BE96" s="7"/>
      <c r="BF96" s="7"/>
      <c r="BG96" s="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10"/>
      <c r="DB96" s="10"/>
      <c r="DC96" s="10"/>
      <c r="DD96" s="10"/>
      <c r="DE96" s="10"/>
      <c r="DF96" s="10"/>
      <c r="DG96" s="10"/>
      <c r="DH96" s="258"/>
      <c r="DI96" s="10"/>
      <c r="DJ96" s="10"/>
      <c r="DK96" s="10"/>
      <c r="DL96" s="10"/>
      <c r="DM96" s="10"/>
      <c r="DN96" s="10"/>
      <c r="DO96" s="70"/>
    </row>
    <row r="97" spans="1:119" ht="9" customHeight="1">
      <c r="A97" s="11"/>
      <c r="B97" s="11"/>
      <c r="C97" s="11"/>
      <c r="D97" s="11"/>
      <c r="E97" s="11"/>
      <c r="F97" s="685"/>
      <c r="G97" s="686"/>
      <c r="H97" s="686"/>
      <c r="I97" s="686"/>
      <c r="J97" s="686"/>
      <c r="K97" s="687"/>
      <c r="L97" s="11"/>
      <c r="M97" s="581" t="s">
        <v>8</v>
      </c>
      <c r="N97" s="581"/>
      <c r="O97" s="581"/>
      <c r="P97" s="581"/>
      <c r="Q97" s="581"/>
      <c r="R97" s="581"/>
      <c r="S97" s="581"/>
      <c r="T97" s="581"/>
      <c r="U97" s="581"/>
      <c r="V97" s="581"/>
      <c r="W97" s="581"/>
      <c r="X97" s="581"/>
      <c r="Y97" s="33"/>
      <c r="Z97" s="377"/>
      <c r="AA97" s="620"/>
      <c r="AB97" s="620"/>
      <c r="AC97" s="6"/>
      <c r="AD97" s="12"/>
      <c r="AE97" s="12"/>
      <c r="AF97" s="28"/>
      <c r="AG97" s="12"/>
      <c r="AH97" s="622"/>
      <c r="AI97" s="622"/>
      <c r="AJ97" s="12"/>
      <c r="AK97" s="12"/>
      <c r="AL97" s="11"/>
      <c r="AM97" s="28"/>
      <c r="AN97" s="12"/>
      <c r="AO97" s="12"/>
      <c r="AP97" s="28"/>
      <c r="AQ97" s="12"/>
      <c r="AR97" s="12"/>
      <c r="AS97" s="28"/>
      <c r="AT97" s="12"/>
      <c r="AU97" s="12"/>
      <c r="AV97" s="28"/>
      <c r="AW97" s="12"/>
      <c r="AX97" s="12"/>
      <c r="AY97" s="28"/>
      <c r="AZ97" s="28"/>
      <c r="BA97" s="28"/>
      <c r="BB97" s="28"/>
      <c r="BC97" s="11"/>
      <c r="BD97" s="11"/>
      <c r="BE97" s="11"/>
      <c r="BF97" s="11"/>
      <c r="BG97" s="259"/>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11"/>
      <c r="DB97" s="11"/>
      <c r="DC97" s="11"/>
      <c r="DD97" s="11"/>
      <c r="DE97" s="11"/>
      <c r="DF97" s="11"/>
      <c r="DG97" s="11"/>
      <c r="DH97" s="259"/>
      <c r="DI97" s="11"/>
      <c r="DJ97" s="11"/>
      <c r="DK97" s="11"/>
      <c r="DL97" s="11"/>
      <c r="DM97" s="11"/>
      <c r="DN97" s="11"/>
      <c r="DO97" s="54"/>
    </row>
    <row r="98" spans="1:119" ht="9" customHeight="1">
      <c r="A98" s="11"/>
      <c r="B98" s="11"/>
      <c r="C98" s="11"/>
      <c r="D98" s="11"/>
      <c r="E98" s="11"/>
      <c r="F98" s="685"/>
      <c r="G98" s="686"/>
      <c r="H98" s="686"/>
      <c r="I98" s="686"/>
      <c r="J98" s="686"/>
      <c r="K98" s="687"/>
      <c r="L98" s="11"/>
      <c r="M98" s="581"/>
      <c r="N98" s="581"/>
      <c r="O98" s="581"/>
      <c r="P98" s="581"/>
      <c r="Q98" s="581"/>
      <c r="R98" s="581"/>
      <c r="S98" s="581"/>
      <c r="T98" s="581"/>
      <c r="U98" s="581"/>
      <c r="V98" s="581"/>
      <c r="W98" s="581"/>
      <c r="X98" s="581"/>
      <c r="Y98" s="33"/>
      <c r="Z98" s="377"/>
      <c r="AA98" s="620"/>
      <c r="AB98" s="620"/>
      <c r="AC98" s="6"/>
      <c r="AD98" s="12"/>
      <c r="AE98" s="12"/>
      <c r="AF98" s="28"/>
      <c r="AG98" s="12"/>
      <c r="AH98" s="622"/>
      <c r="AI98" s="622"/>
      <c r="AJ98" s="12"/>
      <c r="AK98" s="12"/>
      <c r="AL98" s="28"/>
      <c r="AM98" s="28"/>
      <c r="AN98" s="12"/>
      <c r="AO98" s="12"/>
      <c r="AP98" s="28"/>
      <c r="AQ98" s="12"/>
      <c r="AR98" s="12"/>
      <c r="AS98" s="28"/>
      <c r="AT98" s="12"/>
      <c r="AU98" s="12"/>
      <c r="AV98" s="28"/>
      <c r="AW98" s="12"/>
      <c r="AX98" s="12"/>
      <c r="AY98" s="28"/>
      <c r="AZ98" s="28"/>
      <c r="BA98" s="28"/>
      <c r="BB98" s="28"/>
      <c r="BC98" s="11"/>
      <c r="BD98" s="11"/>
      <c r="BE98" s="11"/>
      <c r="BF98" s="11"/>
      <c r="BG98" s="259"/>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11"/>
      <c r="DB98" s="11"/>
      <c r="DC98" s="11"/>
      <c r="DD98" s="11"/>
      <c r="DE98" s="11"/>
      <c r="DF98" s="11"/>
      <c r="DG98" s="11"/>
      <c r="DH98" s="259"/>
      <c r="DI98" s="11"/>
      <c r="DJ98" s="11"/>
      <c r="DK98" s="11"/>
      <c r="DL98" s="11"/>
      <c r="DM98" s="11"/>
      <c r="DN98" s="11"/>
      <c r="DO98" s="54"/>
    </row>
    <row r="99" spans="1:119" ht="9" customHeight="1">
      <c r="A99" s="377"/>
      <c r="B99" s="377"/>
      <c r="C99" s="377"/>
      <c r="D99" s="377"/>
      <c r="E99" s="377"/>
      <c r="F99" s="685"/>
      <c r="G99" s="686"/>
      <c r="H99" s="686"/>
      <c r="I99" s="686"/>
      <c r="J99" s="686"/>
      <c r="K99" s="687"/>
      <c r="L99" s="377"/>
      <c r="M99" s="581"/>
      <c r="N99" s="581"/>
      <c r="O99" s="581"/>
      <c r="P99" s="581"/>
      <c r="Q99" s="581"/>
      <c r="R99" s="581"/>
      <c r="S99" s="581"/>
      <c r="T99" s="581"/>
      <c r="U99" s="581"/>
      <c r="V99" s="581"/>
      <c r="W99" s="581"/>
      <c r="X99" s="581"/>
      <c r="Y99" s="33"/>
      <c r="Z99" s="377"/>
      <c r="AA99" s="372"/>
      <c r="AB99" s="372"/>
      <c r="AC99" s="372"/>
      <c r="AD99" s="12"/>
      <c r="AE99" s="12"/>
      <c r="AF99" s="28"/>
      <c r="AG99" s="12"/>
      <c r="AH99" s="373"/>
      <c r="AI99" s="373"/>
      <c r="AJ99" s="12"/>
      <c r="AK99" s="12"/>
      <c r="AL99" s="28"/>
      <c r="AM99" s="28"/>
      <c r="AN99" s="12"/>
      <c r="AO99" s="12"/>
      <c r="AP99" s="28"/>
      <c r="AQ99" s="12"/>
      <c r="AR99" s="12"/>
      <c r="AS99" s="28"/>
      <c r="AT99" s="12"/>
      <c r="AU99" s="12"/>
      <c r="AV99" s="28"/>
      <c r="AW99" s="12"/>
      <c r="AX99" s="12"/>
      <c r="AY99" s="28"/>
      <c r="AZ99" s="28"/>
      <c r="BA99" s="28"/>
      <c r="BB99" s="28"/>
      <c r="BC99" s="377"/>
      <c r="BD99" s="377"/>
      <c r="BE99" s="377"/>
      <c r="BF99" s="377"/>
      <c r="BG99" s="377"/>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377"/>
      <c r="DB99" s="377"/>
      <c r="DC99" s="377"/>
      <c r="DD99" s="377"/>
      <c r="DE99" s="377"/>
      <c r="DF99" s="377"/>
      <c r="DG99" s="377"/>
      <c r="DH99" s="377"/>
      <c r="DI99" s="377"/>
      <c r="DJ99" s="377"/>
      <c r="DK99" s="377"/>
      <c r="DL99" s="377"/>
      <c r="DM99" s="377"/>
      <c r="DN99" s="377"/>
      <c r="DO99" s="378"/>
    </row>
    <row r="100" spans="1:119" ht="9" customHeight="1">
      <c r="A100" s="377"/>
      <c r="B100" s="377"/>
      <c r="C100" s="377"/>
      <c r="D100" s="377"/>
      <c r="E100" s="377"/>
      <c r="F100" s="685"/>
      <c r="G100" s="686"/>
      <c r="H100" s="686"/>
      <c r="I100" s="686"/>
      <c r="J100" s="686"/>
      <c r="K100" s="687"/>
      <c r="L100" s="377"/>
      <c r="M100" s="581"/>
      <c r="N100" s="581"/>
      <c r="O100" s="581"/>
      <c r="P100" s="581"/>
      <c r="Q100" s="581"/>
      <c r="R100" s="581"/>
      <c r="S100" s="581"/>
      <c r="T100" s="581"/>
      <c r="U100" s="581"/>
      <c r="V100" s="581"/>
      <c r="W100" s="581"/>
      <c r="X100" s="581"/>
      <c r="Y100" s="33"/>
      <c r="Z100" s="377"/>
      <c r="AA100" s="372"/>
      <c r="AB100" s="372"/>
      <c r="AC100" s="372"/>
      <c r="AD100" s="12"/>
      <c r="AE100" s="12"/>
      <c r="AF100" s="28"/>
      <c r="AG100" s="12"/>
      <c r="AH100" s="373"/>
      <c r="AI100" s="373"/>
      <c r="AJ100" s="12"/>
      <c r="AK100" s="12"/>
      <c r="AL100" s="28"/>
      <c r="AM100" s="28"/>
      <c r="AN100" s="12"/>
      <c r="AO100" s="12"/>
      <c r="AP100" s="28"/>
      <c r="AQ100" s="12"/>
      <c r="AR100" s="12"/>
      <c r="AS100" s="28"/>
      <c r="AT100" s="12"/>
      <c r="AU100" s="12"/>
      <c r="AV100" s="28"/>
      <c r="AW100" s="12"/>
      <c r="AX100" s="12"/>
      <c r="AY100" s="28"/>
      <c r="AZ100" s="28"/>
      <c r="BA100" s="28"/>
      <c r="BB100" s="28"/>
      <c r="BC100" s="377"/>
      <c r="BD100" s="377"/>
      <c r="BE100" s="377"/>
      <c r="BF100" s="377"/>
      <c r="BG100" s="377"/>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377"/>
      <c r="DB100" s="377"/>
      <c r="DC100" s="377"/>
      <c r="DD100" s="377"/>
      <c r="DE100" s="377"/>
      <c r="DF100" s="377"/>
      <c r="DG100" s="377"/>
      <c r="DH100" s="377"/>
      <c r="DI100" s="377"/>
      <c r="DJ100" s="377"/>
      <c r="DK100" s="377"/>
      <c r="DL100" s="377"/>
      <c r="DM100" s="377"/>
      <c r="DN100" s="377"/>
      <c r="DO100" s="378"/>
    </row>
    <row r="101" spans="1:119" ht="9" customHeight="1">
      <c r="A101" s="11"/>
      <c r="B101" s="11"/>
      <c r="C101" s="11"/>
      <c r="D101" s="11"/>
      <c r="E101" s="11"/>
      <c r="F101" s="685"/>
      <c r="G101" s="686"/>
      <c r="H101" s="686"/>
      <c r="I101" s="686"/>
      <c r="J101" s="686"/>
      <c r="K101" s="687"/>
      <c r="L101" s="11"/>
      <c r="M101" s="581"/>
      <c r="N101" s="581"/>
      <c r="O101" s="581"/>
      <c r="P101" s="581"/>
      <c r="Q101" s="581"/>
      <c r="R101" s="581"/>
      <c r="S101" s="581"/>
      <c r="T101" s="581"/>
      <c r="U101" s="581"/>
      <c r="V101" s="581"/>
      <c r="W101" s="581"/>
      <c r="X101" s="581"/>
      <c r="Y101" s="54"/>
      <c r="Z101" s="377"/>
      <c r="AA101" s="28"/>
      <c r="AB101" s="28"/>
      <c r="AC101" s="28"/>
      <c r="AD101" s="28"/>
      <c r="AE101" s="28"/>
      <c r="AF101" s="28"/>
      <c r="AG101" s="28"/>
      <c r="AH101" s="11"/>
      <c r="AI101" s="11"/>
      <c r="AJ101" s="11"/>
      <c r="AK101" s="28"/>
      <c r="AL101" s="28"/>
      <c r="AM101" s="28"/>
      <c r="AN101" s="28"/>
      <c r="AO101" s="28"/>
      <c r="AP101" s="28"/>
      <c r="AQ101" s="28"/>
      <c r="AR101" s="28"/>
      <c r="AS101" s="28"/>
      <c r="AT101" s="28"/>
      <c r="AU101" s="541"/>
      <c r="AV101" s="541"/>
      <c r="AW101" s="541"/>
      <c r="AX101" s="541"/>
      <c r="AY101" s="35"/>
      <c r="AZ101" s="35"/>
      <c r="BA101" s="35"/>
      <c r="BB101" s="35"/>
      <c r="BC101" s="35"/>
      <c r="BD101" s="11"/>
      <c r="BE101" s="11"/>
      <c r="BF101" s="11"/>
      <c r="BG101" s="259"/>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11"/>
      <c r="DB101" s="11"/>
      <c r="DC101" s="11"/>
      <c r="DD101" s="11"/>
      <c r="DE101" s="11"/>
      <c r="DF101" s="11"/>
      <c r="DG101" s="11"/>
      <c r="DH101" s="259"/>
      <c r="DI101" s="11"/>
      <c r="DJ101" s="11"/>
      <c r="DK101" s="11"/>
      <c r="DL101" s="11"/>
      <c r="DM101" s="11"/>
      <c r="DN101" s="11"/>
      <c r="DO101" s="54"/>
    </row>
    <row r="102" spans="1:119" ht="9" customHeight="1">
      <c r="A102" s="11"/>
      <c r="B102" s="11"/>
      <c r="C102" s="11"/>
      <c r="D102" s="11"/>
      <c r="E102" s="11"/>
      <c r="F102" s="685"/>
      <c r="G102" s="686"/>
      <c r="H102" s="686"/>
      <c r="I102" s="686"/>
      <c r="J102" s="686"/>
      <c r="K102" s="687"/>
      <c r="L102" s="11"/>
      <c r="M102" s="581"/>
      <c r="N102" s="581"/>
      <c r="O102" s="581"/>
      <c r="P102" s="581"/>
      <c r="Q102" s="581"/>
      <c r="R102" s="581"/>
      <c r="S102" s="581"/>
      <c r="T102" s="581"/>
      <c r="U102" s="581"/>
      <c r="V102" s="581"/>
      <c r="W102" s="581"/>
      <c r="X102" s="581"/>
      <c r="Y102" s="33"/>
      <c r="Z102" s="12"/>
      <c r="AA102" s="28"/>
      <c r="AB102" s="28"/>
      <c r="AC102" s="28"/>
      <c r="AD102" s="28"/>
      <c r="AE102" s="28"/>
      <c r="AF102" s="28"/>
      <c r="AG102" s="28"/>
      <c r="AH102" s="28"/>
      <c r="AI102" s="28"/>
      <c r="AJ102" s="28"/>
      <c r="AK102" s="28"/>
      <c r="AL102" s="28"/>
      <c r="AM102" s="28"/>
      <c r="AN102" s="28"/>
      <c r="AO102" s="28"/>
      <c r="AP102" s="28"/>
      <c r="AQ102" s="28"/>
      <c r="AR102" s="28"/>
      <c r="AS102" s="28"/>
      <c r="AT102" s="28"/>
      <c r="AU102" s="681"/>
      <c r="AV102" s="681"/>
      <c r="AW102" s="681"/>
      <c r="AX102" s="681"/>
      <c r="AY102" s="42"/>
      <c r="AZ102" s="42"/>
      <c r="BA102" s="42"/>
      <c r="BB102" s="42"/>
      <c r="BC102" s="42"/>
      <c r="BD102" s="11"/>
      <c r="BE102" s="11"/>
      <c r="BF102" s="11"/>
      <c r="BG102" s="259"/>
      <c r="BH102" s="40"/>
      <c r="BI102" s="40"/>
      <c r="BJ102" s="40"/>
      <c r="BK102" s="40"/>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11"/>
      <c r="DB102" s="11"/>
      <c r="DC102" s="11"/>
      <c r="DD102" s="11"/>
      <c r="DE102" s="11"/>
      <c r="DF102" s="11"/>
      <c r="DG102" s="11"/>
      <c r="DH102" s="259"/>
      <c r="DI102" s="11"/>
      <c r="DJ102" s="11"/>
      <c r="DK102" s="11"/>
      <c r="DL102" s="11"/>
      <c r="DM102" s="11"/>
      <c r="DN102" s="11"/>
      <c r="DO102" s="54"/>
    </row>
    <row r="103" spans="1:119" ht="6" customHeight="1">
      <c r="A103" s="11"/>
      <c r="B103" s="11"/>
      <c r="C103" s="11"/>
      <c r="D103" s="11"/>
      <c r="E103" s="11"/>
      <c r="F103" s="685"/>
      <c r="G103" s="686"/>
      <c r="H103" s="686"/>
      <c r="I103" s="686"/>
      <c r="J103" s="686"/>
      <c r="K103" s="687"/>
      <c r="L103" s="614" t="s">
        <v>40</v>
      </c>
      <c r="M103" s="614"/>
      <c r="N103" s="614"/>
      <c r="O103" s="614"/>
      <c r="P103" s="614"/>
      <c r="Q103" s="614"/>
      <c r="R103" s="614"/>
      <c r="S103" s="614"/>
      <c r="T103" s="614"/>
      <c r="U103" s="614"/>
      <c r="V103" s="614"/>
      <c r="W103" s="614"/>
      <c r="X103" s="614"/>
      <c r="Y103" s="615"/>
      <c r="Z103" s="16"/>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13"/>
      <c r="AZ103" s="13"/>
      <c r="BA103" s="13"/>
      <c r="BB103" s="13"/>
      <c r="BC103" s="17"/>
      <c r="BD103" s="17"/>
      <c r="BE103" s="17"/>
      <c r="BF103" s="17"/>
      <c r="BG103" s="17"/>
      <c r="BH103" s="13"/>
      <c r="BI103" s="13"/>
      <c r="BJ103" s="13"/>
      <c r="BK103" s="13"/>
      <c r="BL103" s="44"/>
      <c r="BM103" s="44"/>
      <c r="BN103" s="44"/>
      <c r="BO103" s="10"/>
      <c r="BP103" s="70"/>
      <c r="BQ103" s="72"/>
      <c r="BR103" s="44"/>
      <c r="BS103" s="44"/>
      <c r="BT103" s="44"/>
      <c r="BU103" s="44"/>
      <c r="BV103" s="44"/>
      <c r="BW103" s="44"/>
      <c r="BX103" s="10"/>
      <c r="BY103" s="10"/>
      <c r="BZ103" s="10"/>
      <c r="CA103" s="10"/>
      <c r="CB103" s="70"/>
      <c r="CC103" s="675" t="s">
        <v>43</v>
      </c>
      <c r="CD103" s="675"/>
      <c r="CE103" s="675"/>
      <c r="CF103" s="676"/>
      <c r="CG103" s="577" t="s">
        <v>3</v>
      </c>
      <c r="CH103" s="578"/>
      <c r="CI103" s="578"/>
      <c r="CJ103" s="578"/>
      <c r="CK103" s="578"/>
      <c r="CL103" s="578"/>
      <c r="CM103" s="578"/>
      <c r="CN103" s="579"/>
      <c r="CO103" s="71"/>
      <c r="CP103" s="71"/>
      <c r="CQ103" s="71"/>
      <c r="CR103" s="71"/>
      <c r="CS103" s="71"/>
      <c r="CT103" s="71"/>
      <c r="CU103" s="71"/>
      <c r="CV103" s="71"/>
      <c r="CW103" s="71"/>
      <c r="CX103" s="71"/>
      <c r="CY103" s="71"/>
      <c r="CZ103" s="71"/>
      <c r="DA103" s="71"/>
      <c r="DB103" s="71"/>
      <c r="DC103" s="10"/>
      <c r="DD103" s="10"/>
      <c r="DE103" s="10"/>
      <c r="DF103" s="10"/>
      <c r="DG103" s="10"/>
      <c r="DH103" s="258"/>
      <c r="DI103" s="10"/>
      <c r="DJ103" s="10"/>
      <c r="DK103" s="10"/>
      <c r="DL103" s="10"/>
      <c r="DM103" s="10"/>
      <c r="DN103" s="10"/>
      <c r="DO103" s="70"/>
    </row>
    <row r="104" spans="1:119" ht="9" customHeight="1">
      <c r="A104" s="11"/>
      <c r="B104" s="11"/>
      <c r="C104" s="11"/>
      <c r="D104" s="11"/>
      <c r="E104" s="11"/>
      <c r="F104" s="685"/>
      <c r="G104" s="686"/>
      <c r="H104" s="686"/>
      <c r="I104" s="686"/>
      <c r="J104" s="686"/>
      <c r="K104" s="687"/>
      <c r="L104" s="617"/>
      <c r="M104" s="617"/>
      <c r="N104" s="617"/>
      <c r="O104" s="617"/>
      <c r="P104" s="617"/>
      <c r="Q104" s="617"/>
      <c r="R104" s="617"/>
      <c r="S104" s="617"/>
      <c r="T104" s="617"/>
      <c r="U104" s="617"/>
      <c r="V104" s="617"/>
      <c r="W104" s="617"/>
      <c r="X104" s="617"/>
      <c r="Y104" s="618"/>
      <c r="Z104" s="49"/>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14"/>
      <c r="BD104" s="14"/>
      <c r="BE104" s="14"/>
      <c r="BF104" s="14"/>
      <c r="BG104" s="14"/>
      <c r="BH104" s="41"/>
      <c r="BI104" s="41"/>
      <c r="BJ104" s="41"/>
      <c r="BK104" s="41"/>
      <c r="BL104" s="41"/>
      <c r="BM104" s="41"/>
      <c r="BN104" s="41"/>
      <c r="BO104" s="50"/>
      <c r="BP104" s="82"/>
      <c r="BQ104" s="26"/>
      <c r="BR104" s="13"/>
      <c r="BS104" s="13"/>
      <c r="BT104" s="13"/>
      <c r="BU104" s="13"/>
      <c r="BV104" s="13"/>
      <c r="BW104" s="13"/>
      <c r="BX104" s="55"/>
      <c r="BY104" s="11"/>
      <c r="BZ104" s="11"/>
      <c r="CA104" s="11"/>
      <c r="CB104" s="54"/>
      <c r="CC104" s="677"/>
      <c r="CD104" s="677"/>
      <c r="CE104" s="677"/>
      <c r="CF104" s="678"/>
      <c r="CG104" s="580"/>
      <c r="CH104" s="581"/>
      <c r="CI104" s="581"/>
      <c r="CJ104" s="581"/>
      <c r="CK104" s="581"/>
      <c r="CL104" s="581"/>
      <c r="CM104" s="581"/>
      <c r="CN104" s="582"/>
      <c r="CO104" s="55"/>
      <c r="CP104" s="55"/>
      <c r="CQ104" s="55"/>
      <c r="CR104" s="55"/>
      <c r="CS104" s="55"/>
      <c r="CT104" s="55"/>
      <c r="CU104" s="55"/>
      <c r="DF104" s="11"/>
      <c r="DG104" s="11"/>
      <c r="DH104" s="259"/>
      <c r="DI104" s="11"/>
      <c r="DJ104" s="11"/>
      <c r="DK104" s="11"/>
      <c r="DL104" s="11"/>
      <c r="DM104" s="55"/>
      <c r="DN104" s="55"/>
      <c r="DO104" s="87"/>
    </row>
    <row r="105" spans="1:119" ht="9" customHeight="1">
      <c r="A105" s="377"/>
      <c r="B105" s="377"/>
      <c r="C105" s="377"/>
      <c r="D105" s="377"/>
      <c r="E105" s="377"/>
      <c r="F105" s="685"/>
      <c r="G105" s="686"/>
      <c r="H105" s="686"/>
      <c r="I105" s="686"/>
      <c r="J105" s="686"/>
      <c r="K105" s="687"/>
      <c r="L105" s="371"/>
      <c r="M105" s="371"/>
      <c r="N105" s="371"/>
      <c r="O105" s="371"/>
      <c r="P105" s="371"/>
      <c r="Q105" s="371"/>
      <c r="R105" s="371"/>
      <c r="S105" s="371"/>
      <c r="T105" s="371"/>
      <c r="U105" s="371"/>
      <c r="V105" s="371"/>
      <c r="W105" s="371"/>
      <c r="X105" s="371"/>
      <c r="Y105" s="371"/>
      <c r="Z105" s="74"/>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2"/>
      <c r="BD105" s="12"/>
      <c r="BE105" s="12"/>
      <c r="BF105" s="12"/>
      <c r="BG105" s="12"/>
      <c r="BH105" s="13"/>
      <c r="BI105" s="13"/>
      <c r="BJ105" s="13"/>
      <c r="BK105" s="13"/>
      <c r="BL105" s="13"/>
      <c r="BM105" s="13"/>
      <c r="BN105" s="13"/>
      <c r="BO105" s="377"/>
      <c r="BP105" s="377"/>
      <c r="BQ105" s="26"/>
      <c r="BR105" s="13"/>
      <c r="BS105" s="13"/>
      <c r="BT105" s="13"/>
      <c r="BU105" s="13"/>
      <c r="BV105" s="13"/>
      <c r="BW105" s="13"/>
      <c r="BX105" s="55"/>
      <c r="BY105" s="377"/>
      <c r="BZ105" s="377"/>
      <c r="CA105" s="377"/>
      <c r="CB105" s="378"/>
      <c r="CC105" s="677"/>
      <c r="CD105" s="677"/>
      <c r="CE105" s="677"/>
      <c r="CF105" s="678"/>
      <c r="CG105" s="580"/>
      <c r="CH105" s="581"/>
      <c r="CI105" s="581"/>
      <c r="CJ105" s="581"/>
      <c r="CK105" s="581"/>
      <c r="CL105" s="581"/>
      <c r="CM105" s="581"/>
      <c r="CN105" s="582"/>
      <c r="CO105" s="55"/>
      <c r="CP105" s="55"/>
      <c r="CQ105" s="55"/>
      <c r="CR105" s="55"/>
      <c r="CS105" s="55"/>
      <c r="CT105" s="55"/>
      <c r="CU105" s="55"/>
      <c r="DF105" s="377"/>
      <c r="DG105" s="377"/>
      <c r="DH105" s="377"/>
      <c r="DI105" s="377"/>
      <c r="DJ105" s="377"/>
      <c r="DK105" s="377"/>
      <c r="DL105" s="377"/>
      <c r="DM105" s="55"/>
      <c r="DN105" s="55"/>
      <c r="DO105" s="87"/>
    </row>
    <row r="106" spans="1:119" ht="9" customHeight="1">
      <c r="A106" s="11"/>
      <c r="B106" s="11"/>
      <c r="C106" s="11"/>
      <c r="D106" s="11"/>
      <c r="E106" s="11"/>
      <c r="F106" s="685"/>
      <c r="G106" s="686"/>
      <c r="H106" s="686"/>
      <c r="I106" s="686"/>
      <c r="J106" s="686"/>
      <c r="K106" s="687"/>
      <c r="L106" s="85"/>
      <c r="M106" s="581" t="s">
        <v>50</v>
      </c>
      <c r="N106" s="581"/>
      <c r="O106" s="581"/>
      <c r="P106" s="581"/>
      <c r="Q106" s="581"/>
      <c r="R106" s="581"/>
      <c r="S106" s="581"/>
      <c r="T106" s="581"/>
      <c r="U106" s="581"/>
      <c r="V106" s="581"/>
      <c r="W106" s="581"/>
      <c r="X106" s="581"/>
      <c r="Y106" s="85"/>
      <c r="Z106" s="74"/>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2"/>
      <c r="BD106" s="12"/>
      <c r="BE106" s="12"/>
      <c r="BF106" s="12"/>
      <c r="BG106" s="12"/>
      <c r="BH106" s="13"/>
      <c r="BI106" s="13"/>
      <c r="BJ106" s="13"/>
      <c r="BK106" s="13"/>
      <c r="BL106" s="13"/>
      <c r="BM106" s="13"/>
      <c r="BN106" s="13"/>
      <c r="BO106" s="11"/>
      <c r="BP106" s="11"/>
      <c r="BQ106" s="26"/>
      <c r="BR106" s="13"/>
      <c r="BS106" s="13"/>
      <c r="BT106" s="13"/>
      <c r="BU106" s="13"/>
      <c r="BV106" s="13"/>
      <c r="BW106" s="13"/>
      <c r="BX106" s="55"/>
      <c r="BY106" s="11"/>
      <c r="BZ106" s="11"/>
      <c r="CA106" s="11"/>
      <c r="CB106" s="54"/>
      <c r="CC106" s="677"/>
      <c r="CD106" s="677"/>
      <c r="CE106" s="677"/>
      <c r="CF106" s="678"/>
      <c r="CG106" s="580"/>
      <c r="CH106" s="581"/>
      <c r="CI106" s="581"/>
      <c r="CJ106" s="581"/>
      <c r="CK106" s="581"/>
      <c r="CL106" s="581"/>
      <c r="CM106" s="581"/>
      <c r="CN106" s="582"/>
      <c r="CO106" s="55"/>
      <c r="CP106" s="55"/>
      <c r="CQ106" s="55"/>
      <c r="CR106" s="55"/>
      <c r="CS106" s="55"/>
      <c r="CT106" s="55"/>
      <c r="CU106" s="55"/>
      <c r="CV106" s="576" t="s">
        <v>44</v>
      </c>
      <c r="CW106" s="576"/>
      <c r="CX106" s="11"/>
      <c r="CY106" s="11"/>
      <c r="CZ106" s="55"/>
      <c r="DA106" s="55"/>
      <c r="DB106" s="55"/>
      <c r="DC106" s="11"/>
      <c r="DD106" s="576" t="s">
        <v>44</v>
      </c>
      <c r="DE106" s="576"/>
      <c r="DF106" s="11"/>
      <c r="DG106" s="11"/>
      <c r="DH106" s="259"/>
      <c r="DI106" s="11"/>
      <c r="DJ106" s="11"/>
      <c r="DK106" s="11"/>
      <c r="DL106" s="11"/>
      <c r="DM106" s="55"/>
      <c r="DN106" s="55"/>
      <c r="DO106" s="87"/>
    </row>
    <row r="107" spans="1:119" ht="9" customHeight="1">
      <c r="A107" s="11"/>
      <c r="B107" s="11"/>
      <c r="C107" s="11"/>
      <c r="D107" s="11"/>
      <c r="E107" s="11"/>
      <c r="F107" s="685"/>
      <c r="G107" s="686"/>
      <c r="H107" s="686"/>
      <c r="I107" s="686"/>
      <c r="J107" s="686"/>
      <c r="K107" s="687"/>
      <c r="L107" s="11"/>
      <c r="M107" s="581"/>
      <c r="N107" s="581"/>
      <c r="O107" s="581"/>
      <c r="P107" s="581"/>
      <c r="Q107" s="581"/>
      <c r="R107" s="581"/>
      <c r="S107" s="581"/>
      <c r="T107" s="581"/>
      <c r="U107" s="581"/>
      <c r="V107" s="581"/>
      <c r="W107" s="581"/>
      <c r="X107" s="581"/>
      <c r="Y107" s="88"/>
      <c r="Z107" s="74"/>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259"/>
      <c r="BH107" s="11"/>
      <c r="BI107" s="11"/>
      <c r="BJ107" s="11"/>
      <c r="BK107" s="11"/>
      <c r="BL107" s="11"/>
      <c r="BM107" s="11"/>
      <c r="BN107" s="11"/>
      <c r="BO107" s="11"/>
      <c r="BP107" s="11"/>
      <c r="BQ107" s="32"/>
      <c r="BR107" s="11"/>
      <c r="BS107" s="11"/>
      <c r="BT107" s="11"/>
      <c r="BU107" s="11"/>
      <c r="BV107" s="11"/>
      <c r="BW107" s="11"/>
      <c r="BX107" s="55"/>
      <c r="BY107" s="11"/>
      <c r="BZ107" s="11"/>
      <c r="CA107" s="11"/>
      <c r="CB107" s="54"/>
      <c r="CC107" s="677"/>
      <c r="CD107" s="677"/>
      <c r="CE107" s="677"/>
      <c r="CF107" s="678"/>
      <c r="CG107" s="583"/>
      <c r="CH107" s="584"/>
      <c r="CI107" s="584"/>
      <c r="CJ107" s="584"/>
      <c r="CK107" s="584"/>
      <c r="CL107" s="584"/>
      <c r="CM107" s="584"/>
      <c r="CN107" s="585"/>
      <c r="CO107" s="73"/>
      <c r="CP107" s="73"/>
      <c r="CQ107" s="73"/>
      <c r="CR107" s="73"/>
      <c r="CS107" s="73"/>
      <c r="CT107" s="73"/>
      <c r="CU107" s="73"/>
      <c r="CV107" s="73"/>
      <c r="CW107" s="73"/>
      <c r="CX107" s="73"/>
      <c r="CY107" s="73"/>
      <c r="CZ107" s="73"/>
      <c r="DA107" s="73"/>
      <c r="DB107" s="73"/>
      <c r="DC107" s="50"/>
      <c r="DD107" s="50"/>
      <c r="DE107" s="50"/>
      <c r="DF107" s="50"/>
      <c r="DG107" s="50"/>
      <c r="DH107" s="260"/>
      <c r="DI107" s="50"/>
      <c r="DJ107" s="50"/>
      <c r="DK107" s="50"/>
      <c r="DL107" s="50"/>
      <c r="DM107" s="73"/>
      <c r="DN107" s="73"/>
      <c r="DO107" s="89"/>
    </row>
    <row r="108" spans="1:119" ht="9" customHeight="1">
      <c r="A108" s="11"/>
      <c r="B108" s="11"/>
      <c r="C108" s="11"/>
      <c r="D108" s="11"/>
      <c r="E108" s="11"/>
      <c r="F108" s="685"/>
      <c r="G108" s="686"/>
      <c r="H108" s="686"/>
      <c r="I108" s="686"/>
      <c r="J108" s="686"/>
      <c r="K108" s="687"/>
      <c r="L108" s="11"/>
      <c r="M108" s="581"/>
      <c r="N108" s="581"/>
      <c r="O108" s="581"/>
      <c r="P108" s="581"/>
      <c r="Q108" s="581"/>
      <c r="R108" s="581"/>
      <c r="S108" s="581"/>
      <c r="T108" s="581"/>
      <c r="U108" s="581"/>
      <c r="V108" s="581"/>
      <c r="W108" s="581"/>
      <c r="X108" s="581"/>
      <c r="Y108" s="88"/>
      <c r="Z108" s="90"/>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11"/>
      <c r="BD108" s="11"/>
      <c r="BE108" s="11"/>
      <c r="BF108" s="11"/>
      <c r="BG108" s="259"/>
      <c r="BH108" s="91"/>
      <c r="BI108" s="91"/>
      <c r="BJ108" s="91"/>
      <c r="BK108" s="91"/>
      <c r="BL108" s="91"/>
      <c r="BM108" s="91"/>
      <c r="BN108" s="91"/>
      <c r="BO108" s="11"/>
      <c r="BP108" s="11"/>
      <c r="BQ108" s="92"/>
      <c r="BR108" s="91"/>
      <c r="BS108" s="91"/>
      <c r="BT108" s="91"/>
      <c r="BU108" s="91"/>
      <c r="BV108" s="91"/>
      <c r="BW108" s="91"/>
      <c r="BX108" s="91"/>
      <c r="BY108" s="11"/>
      <c r="BZ108" s="11"/>
      <c r="CA108" s="11"/>
      <c r="CB108" s="54"/>
      <c r="CC108" s="677"/>
      <c r="CD108" s="677"/>
      <c r="CE108" s="677"/>
      <c r="CF108" s="678"/>
      <c r="CG108" s="577" t="s">
        <v>4</v>
      </c>
      <c r="CH108" s="578"/>
      <c r="CI108" s="578"/>
      <c r="CJ108" s="578"/>
      <c r="CK108" s="578"/>
      <c r="CL108" s="578"/>
      <c r="CM108" s="578"/>
      <c r="CN108" s="579"/>
      <c r="CO108" s="71"/>
      <c r="CP108" s="71"/>
      <c r="CQ108" s="71"/>
      <c r="CR108" s="71"/>
      <c r="CS108" s="71"/>
      <c r="CT108" s="71"/>
      <c r="CU108" s="71"/>
      <c r="CV108" s="71"/>
      <c r="CW108" s="71"/>
      <c r="CX108" s="71"/>
      <c r="CY108" s="71"/>
      <c r="CZ108" s="71"/>
      <c r="DA108" s="71"/>
      <c r="DB108" s="71"/>
      <c r="DC108" s="10"/>
      <c r="DD108" s="10"/>
      <c r="DE108" s="10"/>
      <c r="DF108" s="10"/>
      <c r="DG108" s="10"/>
      <c r="DH108" s="258"/>
      <c r="DI108" s="10"/>
      <c r="DJ108" s="10"/>
      <c r="DK108" s="10"/>
      <c r="DL108" s="10"/>
      <c r="DM108" s="10"/>
      <c r="DN108" s="10"/>
      <c r="DO108" s="70"/>
    </row>
    <row r="109" spans="1:119" ht="9" customHeight="1">
      <c r="A109" s="11"/>
      <c r="B109" s="11"/>
      <c r="C109" s="11"/>
      <c r="D109" s="11"/>
      <c r="E109" s="11"/>
      <c r="F109" s="685"/>
      <c r="G109" s="686"/>
      <c r="H109" s="686"/>
      <c r="I109" s="686"/>
      <c r="J109" s="686"/>
      <c r="K109" s="687"/>
      <c r="L109" s="11"/>
      <c r="M109" s="581"/>
      <c r="N109" s="581"/>
      <c r="O109" s="581"/>
      <c r="P109" s="581"/>
      <c r="Q109" s="581"/>
      <c r="R109" s="581"/>
      <c r="S109" s="581"/>
      <c r="T109" s="581"/>
      <c r="U109" s="581"/>
      <c r="V109" s="581"/>
      <c r="W109" s="581"/>
      <c r="X109" s="581"/>
      <c r="Y109" s="88"/>
      <c r="Z109" s="75"/>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11"/>
      <c r="BD109" s="11"/>
      <c r="BE109" s="11"/>
      <c r="BF109" s="11"/>
      <c r="BG109" s="259"/>
      <c r="BH109" s="64"/>
      <c r="BI109" s="64"/>
      <c r="BJ109" s="64"/>
      <c r="BK109" s="64"/>
      <c r="BL109" s="64"/>
      <c r="BM109" s="64"/>
      <c r="BN109" s="64"/>
      <c r="BO109" s="11"/>
      <c r="BP109" s="11"/>
      <c r="BQ109" s="76"/>
      <c r="BR109" s="64"/>
      <c r="BS109" s="64"/>
      <c r="BT109" s="64"/>
      <c r="BU109" s="64"/>
      <c r="BV109" s="64"/>
      <c r="BW109" s="64"/>
      <c r="BX109" s="59"/>
      <c r="BY109" s="11"/>
      <c r="BZ109" s="11"/>
      <c r="CA109" s="11"/>
      <c r="CB109" s="54"/>
      <c r="CC109" s="677"/>
      <c r="CD109" s="677"/>
      <c r="CE109" s="677"/>
      <c r="CF109" s="678"/>
      <c r="CG109" s="580"/>
      <c r="CH109" s="581"/>
      <c r="CI109" s="581"/>
      <c r="CJ109" s="581"/>
      <c r="CK109" s="581"/>
      <c r="CL109" s="581"/>
      <c r="CM109" s="581"/>
      <c r="CN109" s="582"/>
      <c r="CO109" s="55"/>
      <c r="CP109" s="55"/>
      <c r="CQ109" s="55"/>
      <c r="CR109" s="55"/>
      <c r="CS109" s="55"/>
      <c r="CT109" s="55"/>
      <c r="CU109" s="55"/>
      <c r="DF109" s="11"/>
      <c r="DG109" s="11"/>
      <c r="DH109" s="259"/>
      <c r="DI109" s="11"/>
      <c r="DJ109" s="11"/>
      <c r="DK109" s="11"/>
      <c r="DL109" s="11"/>
      <c r="DM109" s="55"/>
      <c r="DN109" s="55"/>
      <c r="DO109" s="87"/>
    </row>
    <row r="110" spans="1:119" ht="9" customHeight="1">
      <c r="A110" s="377"/>
      <c r="B110" s="377"/>
      <c r="C110" s="377"/>
      <c r="D110" s="377"/>
      <c r="E110" s="377"/>
      <c r="F110" s="685"/>
      <c r="G110" s="686"/>
      <c r="H110" s="686"/>
      <c r="I110" s="686"/>
      <c r="J110" s="686"/>
      <c r="K110" s="687"/>
      <c r="L110" s="377"/>
      <c r="M110" s="581"/>
      <c r="N110" s="581"/>
      <c r="O110" s="581"/>
      <c r="P110" s="581"/>
      <c r="Q110" s="581"/>
      <c r="R110" s="581"/>
      <c r="S110" s="581"/>
      <c r="T110" s="581"/>
      <c r="U110" s="581"/>
      <c r="V110" s="581"/>
      <c r="W110" s="581"/>
      <c r="X110" s="581"/>
      <c r="Y110" s="369"/>
      <c r="Z110" s="75"/>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377"/>
      <c r="BD110" s="377"/>
      <c r="BE110" s="377"/>
      <c r="BF110" s="377"/>
      <c r="BG110" s="377"/>
      <c r="BH110" s="64"/>
      <c r="BI110" s="64"/>
      <c r="BJ110" s="64"/>
      <c r="BK110" s="64"/>
      <c r="BL110" s="64"/>
      <c r="BM110" s="64"/>
      <c r="BN110" s="64"/>
      <c r="BO110" s="377"/>
      <c r="BP110" s="377"/>
      <c r="BQ110" s="76"/>
      <c r="BR110" s="64"/>
      <c r="BS110" s="64"/>
      <c r="BT110" s="64"/>
      <c r="BU110" s="64"/>
      <c r="BV110" s="64"/>
      <c r="BW110" s="64"/>
      <c r="BX110" s="59"/>
      <c r="BY110" s="377"/>
      <c r="BZ110" s="377"/>
      <c r="CA110" s="377"/>
      <c r="CB110" s="378"/>
      <c r="CC110" s="677"/>
      <c r="CD110" s="677"/>
      <c r="CE110" s="677"/>
      <c r="CF110" s="678"/>
      <c r="CG110" s="580"/>
      <c r="CH110" s="581"/>
      <c r="CI110" s="581"/>
      <c r="CJ110" s="581"/>
      <c r="CK110" s="581"/>
      <c r="CL110" s="581"/>
      <c r="CM110" s="581"/>
      <c r="CN110" s="582"/>
      <c r="CO110" s="55"/>
      <c r="CP110" s="55"/>
      <c r="CQ110" s="55"/>
      <c r="CR110" s="55"/>
      <c r="CS110" s="55"/>
      <c r="CT110" s="55"/>
      <c r="CU110" s="55"/>
      <c r="DF110" s="377"/>
      <c r="DG110" s="377"/>
      <c r="DH110" s="377"/>
      <c r="DI110" s="377"/>
      <c r="DJ110" s="377"/>
      <c r="DK110" s="377"/>
      <c r="DL110" s="377"/>
      <c r="DM110" s="55"/>
      <c r="DN110" s="55"/>
      <c r="DO110" s="87"/>
    </row>
    <row r="111" spans="1:119" ht="9" customHeight="1">
      <c r="A111" s="11"/>
      <c r="B111" s="11"/>
      <c r="C111" s="11"/>
      <c r="D111" s="11"/>
      <c r="E111" s="11"/>
      <c r="F111" s="685"/>
      <c r="G111" s="686"/>
      <c r="H111" s="686"/>
      <c r="I111" s="686"/>
      <c r="J111" s="686"/>
      <c r="K111" s="687"/>
      <c r="L111" s="11"/>
      <c r="M111" s="581"/>
      <c r="N111" s="581"/>
      <c r="O111" s="581"/>
      <c r="P111" s="581"/>
      <c r="Q111" s="581"/>
      <c r="R111" s="581"/>
      <c r="S111" s="581"/>
      <c r="T111" s="581"/>
      <c r="U111" s="581"/>
      <c r="V111" s="581"/>
      <c r="W111" s="581"/>
      <c r="X111" s="581"/>
      <c r="Y111" s="88"/>
      <c r="Z111" s="693" t="s">
        <v>473</v>
      </c>
      <c r="AA111" s="694"/>
      <c r="AB111" s="694"/>
      <c r="AC111" s="694"/>
      <c r="AD111" s="694"/>
      <c r="AE111" s="694"/>
      <c r="AF111" s="694"/>
      <c r="AG111" s="694"/>
      <c r="AH111" s="694"/>
      <c r="AI111" s="694"/>
      <c r="AJ111" s="694"/>
      <c r="AK111" s="694"/>
      <c r="AL111" s="694"/>
      <c r="AM111" s="694"/>
      <c r="AN111" s="694"/>
      <c r="AO111" s="694"/>
      <c r="AP111" s="694"/>
      <c r="AQ111" s="694"/>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5"/>
      <c r="BQ111" s="76"/>
      <c r="BR111" s="64"/>
      <c r="BS111" s="64"/>
      <c r="BT111" s="64"/>
      <c r="BU111" s="64"/>
      <c r="BV111" s="64"/>
      <c r="BW111" s="64"/>
      <c r="BX111" s="59"/>
      <c r="BY111" s="11"/>
      <c r="BZ111" s="11"/>
      <c r="CA111" s="11"/>
      <c r="CB111" s="54"/>
      <c r="CC111" s="677"/>
      <c r="CD111" s="677"/>
      <c r="CE111" s="677"/>
      <c r="CF111" s="678"/>
      <c r="CG111" s="580"/>
      <c r="CH111" s="581"/>
      <c r="CI111" s="581"/>
      <c r="CJ111" s="581"/>
      <c r="CK111" s="581"/>
      <c r="CL111" s="581"/>
      <c r="CM111" s="581"/>
      <c r="CN111" s="582"/>
      <c r="CO111" s="55"/>
      <c r="CP111" s="55"/>
      <c r="CQ111" s="55"/>
      <c r="CR111" s="55"/>
      <c r="CS111" s="55"/>
      <c r="CT111" s="55"/>
      <c r="CU111" s="55"/>
      <c r="CV111" s="576" t="s">
        <v>44</v>
      </c>
      <c r="CW111" s="576"/>
      <c r="CX111" s="11"/>
      <c r="CY111" s="11"/>
      <c r="CZ111" s="55"/>
      <c r="DA111" s="55"/>
      <c r="DB111" s="55"/>
      <c r="DC111" s="11"/>
      <c r="DD111" s="576" t="s">
        <v>44</v>
      </c>
      <c r="DE111" s="576"/>
      <c r="DF111" s="11"/>
      <c r="DG111" s="11"/>
      <c r="DH111" s="259"/>
      <c r="DI111" s="11"/>
      <c r="DJ111" s="11"/>
      <c r="DK111" s="11"/>
      <c r="DL111" s="11"/>
      <c r="DM111" s="55"/>
      <c r="DN111" s="55"/>
      <c r="DO111" s="87"/>
    </row>
    <row r="112" spans="1:119" ht="9" customHeight="1">
      <c r="A112" s="11"/>
      <c r="B112" s="11"/>
      <c r="C112" s="11"/>
      <c r="D112" s="11"/>
      <c r="E112" s="11"/>
      <c r="F112" s="688"/>
      <c r="G112" s="689"/>
      <c r="H112" s="689"/>
      <c r="I112" s="689"/>
      <c r="J112" s="689"/>
      <c r="K112" s="690"/>
      <c r="L112" s="50"/>
      <c r="M112" s="584"/>
      <c r="N112" s="584"/>
      <c r="O112" s="584"/>
      <c r="P112" s="584"/>
      <c r="Q112" s="584"/>
      <c r="R112" s="584"/>
      <c r="S112" s="584"/>
      <c r="T112" s="584"/>
      <c r="U112" s="584"/>
      <c r="V112" s="584"/>
      <c r="W112" s="584"/>
      <c r="X112" s="584"/>
      <c r="Y112" s="93"/>
      <c r="Z112" s="696"/>
      <c r="AA112" s="697"/>
      <c r="AB112" s="697"/>
      <c r="AC112" s="697"/>
      <c r="AD112" s="697"/>
      <c r="AE112" s="697"/>
      <c r="AF112" s="697"/>
      <c r="AG112" s="697"/>
      <c r="AH112" s="697"/>
      <c r="AI112" s="697"/>
      <c r="AJ112" s="697"/>
      <c r="AK112" s="697"/>
      <c r="AL112" s="697"/>
      <c r="AM112" s="697"/>
      <c r="AN112" s="697"/>
      <c r="AO112" s="697"/>
      <c r="AP112" s="697"/>
      <c r="AQ112" s="697"/>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8"/>
      <c r="BQ112" s="80"/>
      <c r="BR112" s="79"/>
      <c r="BS112" s="79"/>
      <c r="BT112" s="79"/>
      <c r="BU112" s="79"/>
      <c r="BV112" s="79"/>
      <c r="BW112" s="79"/>
      <c r="BX112" s="81"/>
      <c r="BY112" s="50"/>
      <c r="BZ112" s="50"/>
      <c r="CA112" s="50"/>
      <c r="CB112" s="82"/>
      <c r="CC112" s="679"/>
      <c r="CD112" s="679"/>
      <c r="CE112" s="679"/>
      <c r="CF112" s="680"/>
      <c r="CG112" s="583"/>
      <c r="CH112" s="584"/>
      <c r="CI112" s="584"/>
      <c r="CJ112" s="584"/>
      <c r="CK112" s="584"/>
      <c r="CL112" s="584"/>
      <c r="CM112" s="584"/>
      <c r="CN112" s="585"/>
      <c r="CO112" s="73"/>
      <c r="CP112" s="73"/>
      <c r="CQ112" s="73"/>
      <c r="CR112" s="73"/>
      <c r="CS112" s="73"/>
      <c r="CT112" s="73"/>
      <c r="CU112" s="73"/>
      <c r="CV112" s="73"/>
      <c r="CW112" s="73"/>
      <c r="CX112" s="73"/>
      <c r="CY112" s="73"/>
      <c r="CZ112" s="73"/>
      <c r="DA112" s="73"/>
      <c r="DB112" s="73"/>
      <c r="DC112" s="50"/>
      <c r="DD112" s="50"/>
      <c r="DE112" s="50"/>
      <c r="DF112" s="50"/>
      <c r="DG112" s="50"/>
      <c r="DH112" s="260"/>
      <c r="DI112" s="50"/>
      <c r="DJ112" s="50"/>
      <c r="DK112" s="50"/>
      <c r="DL112" s="50"/>
      <c r="DM112" s="73"/>
      <c r="DN112" s="73"/>
      <c r="DO112" s="89"/>
    </row>
    <row r="113" spans="1:161" ht="9" customHeight="1">
      <c r="A113" s="11"/>
      <c r="B113" s="11"/>
      <c r="C113" s="11"/>
      <c r="D113" s="11"/>
      <c r="E113" s="11"/>
      <c r="F113" s="761"/>
      <c r="G113" s="761"/>
      <c r="H113" s="761"/>
      <c r="I113" s="761"/>
      <c r="J113" s="761"/>
      <c r="K113" s="761"/>
      <c r="L113" s="761"/>
      <c r="M113" s="761"/>
      <c r="N113" s="761"/>
      <c r="O113" s="761"/>
      <c r="P113" s="761"/>
      <c r="Q113" s="761"/>
      <c r="R113" s="761"/>
      <c r="S113" s="761"/>
      <c r="T113" s="761"/>
      <c r="U113" s="761"/>
      <c r="V113" s="761"/>
      <c r="W113" s="761"/>
      <c r="X113" s="761"/>
      <c r="Y113" s="761"/>
      <c r="Z113" s="761"/>
      <c r="AA113" s="761"/>
      <c r="AB113" s="761"/>
      <c r="AC113" s="761"/>
      <c r="AD113" s="761"/>
      <c r="AE113" s="761"/>
      <c r="AF113" s="761"/>
      <c r="AG113" s="761"/>
      <c r="AH113" s="761"/>
      <c r="AI113" s="761"/>
      <c r="AJ113" s="761"/>
      <c r="AK113" s="761"/>
      <c r="AL113" s="761"/>
      <c r="AM113" s="761"/>
      <c r="AN113" s="761"/>
      <c r="AO113" s="761"/>
      <c r="AP113" s="761"/>
      <c r="AQ113" s="761"/>
      <c r="AR113" s="761"/>
      <c r="AS113" s="761"/>
      <c r="AT113" s="761"/>
      <c r="AU113" s="761"/>
      <c r="AV113" s="761"/>
      <c r="AW113" s="761"/>
      <c r="AX113" s="761"/>
      <c r="AY113" s="761"/>
      <c r="AZ113" s="761"/>
      <c r="BA113" s="761"/>
      <c r="BB113" s="761"/>
      <c r="BC113" s="761"/>
      <c r="BD113" s="761"/>
      <c r="BE113" s="761"/>
      <c r="BF113" s="761"/>
      <c r="BG113" s="761"/>
      <c r="BH113" s="761"/>
      <c r="BI113" s="761"/>
      <c r="BJ113" s="761"/>
      <c r="BK113" s="761"/>
      <c r="BL113" s="761"/>
      <c r="BM113" s="761"/>
      <c r="BN113" s="761"/>
      <c r="BO113" s="761"/>
      <c r="BP113" s="761"/>
      <c r="BQ113" s="761"/>
      <c r="BR113" s="761"/>
      <c r="BS113" s="761"/>
      <c r="BT113" s="761"/>
      <c r="BU113" s="761"/>
      <c r="BV113" s="761"/>
      <c r="BW113" s="761"/>
      <c r="BX113" s="761"/>
      <c r="BY113" s="761"/>
      <c r="BZ113" s="761"/>
      <c r="CA113" s="761"/>
      <c r="CB113" s="761"/>
      <c r="CC113" s="761"/>
      <c r="CD113" s="761"/>
      <c r="CE113" s="761"/>
      <c r="CF113" s="761"/>
      <c r="CG113" s="761"/>
      <c r="CH113" s="761"/>
      <c r="CI113" s="761"/>
      <c r="CJ113" s="761"/>
      <c r="CK113" s="761"/>
      <c r="CL113" s="761"/>
      <c r="CM113" s="761"/>
      <c r="CN113" s="761"/>
      <c r="CO113" s="761"/>
      <c r="CP113" s="761"/>
      <c r="CQ113" s="761"/>
      <c r="CR113" s="761"/>
      <c r="CS113" s="761"/>
      <c r="CT113" s="761"/>
      <c r="CU113" s="761"/>
      <c r="CV113" s="761"/>
      <c r="CW113" s="761"/>
      <c r="CX113" s="761"/>
      <c r="CY113" s="761"/>
      <c r="CZ113" s="761"/>
      <c r="DA113" s="761"/>
      <c r="DB113" s="761"/>
      <c r="DC113" s="761"/>
      <c r="DD113" s="761"/>
      <c r="DE113" s="761"/>
      <c r="DF113" s="761"/>
      <c r="DG113" s="761"/>
      <c r="DH113" s="761"/>
      <c r="DI113" s="761"/>
      <c r="DJ113" s="761"/>
      <c r="DK113" s="761"/>
      <c r="DL113" s="761"/>
      <c r="DM113" s="761"/>
      <c r="DN113" s="761"/>
      <c r="DO113" s="761"/>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row>
    <row r="114" spans="1:161" s="95" customFormat="1" ht="9" customHeight="1">
      <c r="A114" s="88"/>
      <c r="B114" s="88"/>
      <c r="C114" s="88"/>
      <c r="D114" s="88"/>
      <c r="E114" s="88"/>
      <c r="F114" s="110"/>
      <c r="G114" s="111"/>
      <c r="H114" s="111"/>
      <c r="I114" s="111"/>
      <c r="J114" s="619" t="s">
        <v>51</v>
      </c>
      <c r="K114" s="619"/>
      <c r="L114" s="619"/>
      <c r="M114" s="619"/>
      <c r="N114" s="619"/>
      <c r="O114" s="619"/>
      <c r="P114" s="619"/>
      <c r="Q114" s="619"/>
      <c r="R114" s="619"/>
      <c r="S114" s="619"/>
      <c r="T114" s="619"/>
      <c r="U114" s="619"/>
      <c r="V114" s="619"/>
      <c r="W114" s="619"/>
      <c r="X114" s="619"/>
      <c r="Y114" s="790" t="str">
        <f>IF(入力シート!E2=1,"（月額賃料等合計の",IF(入力シート!E2=2,"（月額賃料等合計の",IF(入力シート!E2=3,"（月額賃料等合計の","")))</f>
        <v>（月額賃料等合計の</v>
      </c>
      <c r="Z114" s="790"/>
      <c r="AA114" s="790"/>
      <c r="AB114" s="790"/>
      <c r="AC114" s="790"/>
      <c r="AD114" s="790"/>
      <c r="AE114" s="790"/>
      <c r="AF114" s="790"/>
      <c r="AG114" s="790"/>
      <c r="AH114" s="790"/>
      <c r="AI114" s="790"/>
      <c r="AJ114" s="790"/>
      <c r="AK114" s="792" t="str">
        <f>IF(入力シート!E3=2,"100%）",IF(入力シート!E2=1,"50%）",IF(入力シート!E2=2,"50%）",IF(入力シート!E2=3,"-　 ）","使用不可"))))</f>
        <v>50%）</v>
      </c>
      <c r="AL114" s="792"/>
      <c r="AM114" s="792"/>
      <c r="AN114" s="792"/>
      <c r="AO114" s="792"/>
      <c r="AP114" s="794"/>
      <c r="AQ114" s="112"/>
      <c r="AR114" s="113"/>
      <c r="AS114" s="113"/>
      <c r="AT114" s="111"/>
      <c r="AU114" s="111"/>
      <c r="AV114" s="111"/>
      <c r="AW114" s="111"/>
      <c r="AX114" s="113"/>
      <c r="AY114" s="114"/>
      <c r="AZ114" s="111"/>
      <c r="BA114" s="111"/>
      <c r="BB114" s="111"/>
      <c r="BC114" s="111"/>
      <c r="BD114" s="111"/>
      <c r="BE114" s="111"/>
      <c r="BF114" s="111"/>
      <c r="BG114" s="256"/>
      <c r="BH114" s="111"/>
      <c r="BI114" s="111"/>
      <c r="BJ114" s="111"/>
      <c r="BK114" s="111"/>
      <c r="BL114" s="115"/>
      <c r="BM114" s="103"/>
      <c r="BN114" s="442"/>
      <c r="BO114" s="161"/>
      <c r="BP114" s="443"/>
      <c r="BQ114" s="443"/>
      <c r="BR114" s="443"/>
      <c r="BS114" s="443"/>
      <c r="BT114" s="443"/>
      <c r="BU114" s="443"/>
      <c r="BV114" s="443"/>
      <c r="BW114" s="443"/>
      <c r="BX114" s="443"/>
      <c r="BY114" s="443"/>
      <c r="BZ114" s="443"/>
      <c r="CA114" s="443"/>
      <c r="CB114" s="443"/>
      <c r="CC114" s="443"/>
      <c r="CD114" s="443"/>
      <c r="CE114" s="443"/>
      <c r="CF114" s="443"/>
      <c r="CG114" s="443"/>
      <c r="CH114" s="443"/>
      <c r="CI114" s="443"/>
      <c r="CJ114" s="443"/>
      <c r="CK114" s="443"/>
      <c r="CL114" s="443"/>
      <c r="CM114" s="443"/>
      <c r="CN114" s="443"/>
      <c r="CO114" s="443"/>
      <c r="CP114" s="443"/>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8"/>
      <c r="DM114" s="99"/>
      <c r="DN114" s="99"/>
      <c r="DO114" s="431"/>
      <c r="DP114" s="107"/>
      <c r="DQ114" s="107"/>
      <c r="DR114" s="108"/>
      <c r="DS114" s="108"/>
      <c r="DT114" s="108"/>
      <c r="DU114" s="108"/>
      <c r="DV114" s="108"/>
      <c r="DW114" s="106"/>
      <c r="DX114" s="109"/>
      <c r="DY114" s="109"/>
      <c r="DZ114" s="109"/>
      <c r="EA114" s="106"/>
      <c r="EB114" s="106"/>
      <c r="EC114" s="100"/>
      <c r="ED114" s="100"/>
      <c r="EE114" s="100"/>
      <c r="EF114" s="100"/>
      <c r="EG114" s="100"/>
      <c r="EH114" s="100"/>
      <c r="EI114" s="100"/>
      <c r="EJ114" s="100"/>
      <c r="EK114" s="100"/>
      <c r="EL114" s="100"/>
    </row>
    <row r="115" spans="1:161" s="95" customFormat="1" ht="12.75" customHeight="1">
      <c r="A115" s="88"/>
      <c r="B115" s="88"/>
      <c r="C115" s="88"/>
      <c r="D115" s="88"/>
      <c r="E115" s="88"/>
      <c r="F115" s="115"/>
      <c r="G115" s="88"/>
      <c r="H115" s="88"/>
      <c r="I115" s="88"/>
      <c r="J115" s="620"/>
      <c r="K115" s="620"/>
      <c r="L115" s="620"/>
      <c r="M115" s="620"/>
      <c r="N115" s="620"/>
      <c r="O115" s="620"/>
      <c r="P115" s="620"/>
      <c r="Q115" s="620"/>
      <c r="R115" s="620"/>
      <c r="S115" s="620"/>
      <c r="T115" s="620"/>
      <c r="U115" s="620"/>
      <c r="V115" s="620"/>
      <c r="W115" s="620"/>
      <c r="X115" s="620"/>
      <c r="Y115" s="791"/>
      <c r="Z115" s="791"/>
      <c r="AA115" s="791"/>
      <c r="AB115" s="791"/>
      <c r="AC115" s="791"/>
      <c r="AD115" s="791"/>
      <c r="AE115" s="791"/>
      <c r="AF115" s="791"/>
      <c r="AG115" s="791"/>
      <c r="AH115" s="791"/>
      <c r="AI115" s="791"/>
      <c r="AJ115" s="791"/>
      <c r="AK115" s="793"/>
      <c r="AL115" s="793"/>
      <c r="AM115" s="793"/>
      <c r="AN115" s="793"/>
      <c r="AO115" s="793"/>
      <c r="AP115" s="795"/>
      <c r="AQ115" s="117"/>
      <c r="AR115" s="68"/>
      <c r="AS115" s="68"/>
      <c r="AT115" s="88"/>
      <c r="AU115" s="88"/>
      <c r="AV115" s="88"/>
      <c r="AW115" s="88"/>
      <c r="AX115" s="68"/>
      <c r="AY115" s="28"/>
      <c r="AZ115" s="88"/>
      <c r="BA115" s="88"/>
      <c r="BB115" s="88"/>
      <c r="BC115" s="88"/>
      <c r="BD115" s="88"/>
      <c r="BE115" s="88"/>
      <c r="BF115" s="88"/>
      <c r="BG115" s="257"/>
      <c r="BH115" s="88"/>
      <c r="BI115" s="88"/>
      <c r="BJ115" s="88"/>
      <c r="BK115" s="88"/>
      <c r="BL115" s="115"/>
      <c r="BM115" s="103"/>
      <c r="BN115" s="118"/>
      <c r="BO115" s="430"/>
      <c r="BP115" s="605" t="s">
        <v>52</v>
      </c>
      <c r="BQ115" s="605"/>
      <c r="BR115" s="605"/>
      <c r="BS115" s="605"/>
      <c r="BT115" s="605"/>
      <c r="BU115" s="605"/>
      <c r="BV115" s="605"/>
      <c r="BW115" s="605"/>
      <c r="BX115" s="605"/>
      <c r="BY115" s="605"/>
      <c r="BZ115" s="605"/>
      <c r="CA115" s="605"/>
      <c r="CB115" s="605"/>
      <c r="CC115" s="605"/>
      <c r="CD115" s="605"/>
      <c r="CE115" s="605"/>
      <c r="CF115" s="605"/>
      <c r="CG115" s="605"/>
      <c r="CH115" s="605"/>
      <c r="CI115" s="605"/>
      <c r="CJ115" s="605"/>
      <c r="CK115" s="605"/>
      <c r="CL115" s="605"/>
      <c r="CM115" s="605"/>
      <c r="CN115" s="605"/>
      <c r="CO115" s="605"/>
      <c r="CP115" s="605"/>
      <c r="DF115" s="429"/>
      <c r="DG115" s="429"/>
      <c r="DH115" s="429"/>
      <c r="DI115" s="429"/>
      <c r="DJ115" s="429"/>
      <c r="DK115" s="429"/>
      <c r="DL115" s="430"/>
      <c r="DM115" s="116"/>
      <c r="DN115" s="116"/>
      <c r="DO115" s="433"/>
      <c r="DP115" s="107"/>
      <c r="DQ115" s="107"/>
      <c r="DR115" s="122"/>
      <c r="DS115" s="122"/>
      <c r="DT115" s="122"/>
      <c r="DU115" s="122"/>
      <c r="DV115" s="122"/>
      <c r="DW115" s="106"/>
      <c r="DX115" s="106"/>
      <c r="DY115" s="106"/>
      <c r="DZ115" s="106"/>
      <c r="EA115" s="106"/>
      <c r="EB115" s="106"/>
      <c r="EC115" s="100"/>
      <c r="ED115" s="100"/>
      <c r="EE115" s="100"/>
      <c r="EF115" s="100"/>
      <c r="EG115" s="100"/>
      <c r="EH115" s="100"/>
      <c r="EI115" s="100"/>
      <c r="EJ115" s="100"/>
      <c r="EK115" s="100"/>
      <c r="EL115" s="100"/>
    </row>
    <row r="116" spans="1:161" s="95" customFormat="1" ht="12.75" customHeight="1">
      <c r="A116" s="88"/>
      <c r="B116" s="88"/>
      <c r="C116" s="88"/>
      <c r="D116" s="88"/>
      <c r="E116" s="88"/>
      <c r="F116" s="115"/>
      <c r="G116" s="88"/>
      <c r="H116" s="88"/>
      <c r="I116" s="88"/>
      <c r="J116" s="620"/>
      <c r="K116" s="620"/>
      <c r="L116" s="620"/>
      <c r="M116" s="620"/>
      <c r="N116" s="620"/>
      <c r="O116" s="620"/>
      <c r="P116" s="620"/>
      <c r="Q116" s="620"/>
      <c r="R116" s="620"/>
      <c r="S116" s="620"/>
      <c r="T116" s="620"/>
      <c r="U116" s="620"/>
      <c r="V116" s="620"/>
      <c r="W116" s="620"/>
      <c r="X116" s="620"/>
      <c r="Y116" s="791"/>
      <c r="Z116" s="791"/>
      <c r="AA116" s="791"/>
      <c r="AB116" s="791"/>
      <c r="AC116" s="791"/>
      <c r="AD116" s="791"/>
      <c r="AE116" s="791"/>
      <c r="AF116" s="791"/>
      <c r="AG116" s="791"/>
      <c r="AH116" s="791"/>
      <c r="AI116" s="791"/>
      <c r="AJ116" s="791"/>
      <c r="AK116" s="793"/>
      <c r="AL116" s="793"/>
      <c r="AM116" s="793"/>
      <c r="AN116" s="793"/>
      <c r="AO116" s="793"/>
      <c r="AP116" s="795"/>
      <c r="AQ116" s="117"/>
      <c r="AR116" s="68"/>
      <c r="AS116" s="68"/>
      <c r="AT116" s="88"/>
      <c r="AU116" s="88"/>
      <c r="AV116" s="88"/>
      <c r="AW116" s="88"/>
      <c r="AX116" s="123"/>
      <c r="AY116" s="123"/>
      <c r="AZ116" s="123"/>
      <c r="BA116" s="123"/>
      <c r="BB116" s="123"/>
      <c r="BC116" s="123"/>
      <c r="BD116" s="123"/>
      <c r="BE116" s="68"/>
      <c r="BF116" s="68"/>
      <c r="BG116" s="68"/>
      <c r="BH116" s="124"/>
      <c r="BI116" s="65"/>
      <c r="BJ116" s="123"/>
      <c r="BK116" s="123"/>
      <c r="BL116" s="125"/>
      <c r="BM116" s="103"/>
      <c r="BN116" s="118"/>
      <c r="BO116" s="430"/>
      <c r="BP116" s="605"/>
      <c r="BQ116" s="605"/>
      <c r="BR116" s="605"/>
      <c r="BS116" s="605"/>
      <c r="BT116" s="605"/>
      <c r="BU116" s="605"/>
      <c r="BV116" s="605"/>
      <c r="BW116" s="605"/>
      <c r="BX116" s="605"/>
      <c r="BY116" s="605"/>
      <c r="BZ116" s="605"/>
      <c r="CA116" s="605"/>
      <c r="CB116" s="605"/>
      <c r="CC116" s="605"/>
      <c r="CD116" s="605"/>
      <c r="CE116" s="605"/>
      <c r="CF116" s="605"/>
      <c r="CG116" s="605"/>
      <c r="CH116" s="605"/>
      <c r="CI116" s="605"/>
      <c r="CJ116" s="605"/>
      <c r="CK116" s="605"/>
      <c r="CL116" s="605"/>
      <c r="CM116" s="605"/>
      <c r="CN116" s="605"/>
      <c r="CO116" s="605"/>
      <c r="CP116" s="605"/>
      <c r="CZ116" s="219"/>
      <c r="DA116" s="219"/>
      <c r="DB116" s="429"/>
      <c r="DC116" s="429"/>
      <c r="DF116" s="429"/>
      <c r="DG116" s="429"/>
      <c r="DH116" s="429"/>
      <c r="DI116" s="429"/>
      <c r="DJ116" s="429"/>
      <c r="DK116" s="429"/>
      <c r="DL116" s="430"/>
      <c r="DM116" s="116"/>
      <c r="DN116" s="116"/>
      <c r="DO116" s="433"/>
      <c r="DP116" s="107"/>
      <c r="DQ116" s="107"/>
      <c r="DR116" s="122"/>
      <c r="DS116" s="122"/>
      <c r="DT116" s="122"/>
      <c r="DU116" s="122"/>
      <c r="DV116" s="122"/>
      <c r="DW116" s="106"/>
      <c r="DX116" s="106"/>
      <c r="DY116" s="106"/>
      <c r="DZ116" s="106"/>
      <c r="EA116" s="106"/>
      <c r="EB116" s="106"/>
      <c r="EC116" s="100"/>
      <c r="ED116" s="100"/>
      <c r="EE116" s="100"/>
      <c r="EF116" s="100"/>
      <c r="EG116" s="100"/>
      <c r="EH116" s="100"/>
      <c r="EI116" s="100"/>
      <c r="EJ116" s="100"/>
      <c r="EK116" s="100"/>
      <c r="EL116" s="100"/>
    </row>
    <row r="117" spans="1:161" s="95" customFormat="1" ht="12.75" customHeight="1">
      <c r="A117" s="88"/>
      <c r="B117" s="88"/>
      <c r="C117" s="88"/>
      <c r="D117" s="88"/>
      <c r="E117" s="88"/>
      <c r="F117" s="115"/>
      <c r="G117" s="253" t="str">
        <f>IF(入力シート!E1=1,"※",IF(入力シート!E1=2,"※",""))</f>
        <v/>
      </c>
      <c r="H117" s="767" t="s">
        <v>73</v>
      </c>
      <c r="I117" s="767"/>
      <c r="J117" s="254" t="str">
        <f>IF(入力シート!E3=2,"年間保証委託料として、1年毎に",IF(入力シート!E2=1,"年間保証委託料として、1年毎に",IF(入力シート!E2=2,"年間保証委託料として、1年毎に",IF(入力シート!E2=3,"年間保証委託料として、1年毎に",""))))</f>
        <v>年間保証委託料として、1年毎に</v>
      </c>
      <c r="K117" s="254"/>
      <c r="L117" s="254"/>
      <c r="M117" s="254"/>
      <c r="N117" s="254"/>
      <c r="O117" s="254"/>
      <c r="P117" s="254"/>
      <c r="Q117" s="254"/>
      <c r="R117" s="254"/>
      <c r="S117" s="254"/>
      <c r="T117" s="254"/>
      <c r="U117" s="254"/>
      <c r="V117" s="254"/>
      <c r="W117" s="254"/>
      <c r="X117" s="283"/>
      <c r="Y117" s="283"/>
      <c r="Z117" s="283"/>
      <c r="AA117" s="254"/>
      <c r="AB117" s="254"/>
      <c r="AC117" s="283" t="str">
        <f>IF(入力シート!E3=2,ﾆｯﾎﾟﾝｲﾝｼｭｱ!BS48&amp;"円をお支払い頂きます。","10,000円をお支払い頂きます。")</f>
        <v>10,000円をお支払い頂きます。</v>
      </c>
      <c r="AD117" s="283"/>
      <c r="AE117" s="283"/>
      <c r="AF117" s="283"/>
      <c r="AG117" s="283"/>
      <c r="AH117" s="283"/>
      <c r="AI117" s="283"/>
      <c r="AJ117" s="283"/>
      <c r="AK117" s="283"/>
      <c r="AL117" s="254"/>
      <c r="AM117" s="283"/>
      <c r="AN117" s="283"/>
      <c r="AO117" s="283"/>
      <c r="AP117" s="283"/>
      <c r="AQ117" s="283"/>
      <c r="AR117" s="254"/>
      <c r="AS117" s="254"/>
      <c r="AT117" s="254"/>
      <c r="AU117" s="254"/>
      <c r="AV117" s="254"/>
      <c r="AW117" s="254"/>
      <c r="AX117" s="283"/>
      <c r="AY117" s="283"/>
      <c r="AZ117" s="249"/>
      <c r="BA117" s="249"/>
      <c r="BB117" s="249"/>
      <c r="BC117" s="249"/>
      <c r="BD117" s="249"/>
      <c r="BE117" s="249"/>
      <c r="BF117" s="283"/>
      <c r="BG117" s="283"/>
      <c r="BH117" s="283"/>
      <c r="BI117" s="249"/>
      <c r="BJ117" s="68"/>
      <c r="BK117" s="126"/>
      <c r="BL117" s="115"/>
      <c r="BM117" s="103"/>
      <c r="BN117" s="118"/>
      <c r="BO117" s="430"/>
      <c r="BP117" s="444"/>
      <c r="BR117" s="434"/>
      <c r="BS117" s="768" t="str">
        <f>(入力シート!B1)</f>
        <v>ユーミー小田原ＡＣ</v>
      </c>
      <c r="BT117" s="768"/>
      <c r="BU117" s="768"/>
      <c r="BV117" s="768"/>
      <c r="BW117" s="768"/>
      <c r="BX117" s="768"/>
      <c r="BY117" s="768"/>
      <c r="BZ117" s="768"/>
      <c r="CA117" s="768"/>
      <c r="CB117" s="768"/>
      <c r="CC117" s="768"/>
      <c r="CD117" s="768"/>
      <c r="CE117" s="768"/>
      <c r="CF117" s="768"/>
      <c r="CG117" s="768"/>
      <c r="CH117" s="768"/>
      <c r="CI117" s="768"/>
      <c r="CJ117" s="768"/>
      <c r="CK117" s="768"/>
      <c r="CL117" s="768"/>
      <c r="CM117" s="768"/>
      <c r="CN117" s="768"/>
      <c r="CO117" s="768"/>
      <c r="CP117" s="768"/>
      <c r="CQ117" s="768"/>
      <c r="CR117" s="768"/>
      <c r="CS117" s="768"/>
      <c r="CT117" s="768"/>
      <c r="CU117" s="768"/>
      <c r="CV117" s="768"/>
      <c r="CW117" s="768"/>
      <c r="CX117" s="768"/>
      <c r="CY117" s="768"/>
      <c r="CZ117" s="768"/>
      <c r="DA117" s="447"/>
      <c r="DB117" s="429"/>
      <c r="DC117" s="429"/>
      <c r="DF117" s="105"/>
      <c r="DG117" s="105"/>
      <c r="DH117" s="105"/>
      <c r="DI117" s="105"/>
      <c r="DJ117" s="105"/>
      <c r="DK117" s="429"/>
      <c r="DL117" s="430"/>
      <c r="DM117" s="116"/>
      <c r="DN117" s="116"/>
      <c r="DO117" s="433"/>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row>
    <row r="118" spans="1:161" s="95" customFormat="1" ht="12.75" customHeight="1">
      <c r="A118" s="88"/>
      <c r="B118" s="88"/>
      <c r="C118" s="88"/>
      <c r="D118" s="88"/>
      <c r="E118" s="88"/>
      <c r="F118" s="115"/>
      <c r="G118" s="88"/>
      <c r="H118" s="88"/>
      <c r="I118" s="88"/>
      <c r="J118" s="88"/>
      <c r="K118" s="88"/>
      <c r="L118" s="88"/>
      <c r="M118" s="88"/>
      <c r="N118" s="88"/>
      <c r="O118" s="88"/>
      <c r="P118" s="88"/>
      <c r="Q118" s="88"/>
      <c r="R118" s="606">
        <f>CA34</f>
        <v>5000</v>
      </c>
      <c r="S118" s="606"/>
      <c r="T118" s="606"/>
      <c r="U118" s="606"/>
      <c r="V118" s="606"/>
      <c r="W118" s="606"/>
      <c r="X118" s="606"/>
      <c r="Y118" s="606"/>
      <c r="Z118" s="606"/>
      <c r="AA118" s="606"/>
      <c r="AB118" s="606"/>
      <c r="AC118" s="606"/>
      <c r="AD118" s="606"/>
      <c r="AE118" s="606"/>
      <c r="AF118" s="606"/>
      <c r="AG118" s="606"/>
      <c r="AH118" s="606"/>
      <c r="AI118" s="127"/>
      <c r="AJ118" s="127"/>
      <c r="AK118" s="127"/>
      <c r="AL118" s="127"/>
      <c r="AM118" s="127"/>
      <c r="AN118" s="127"/>
      <c r="AO118" s="127"/>
      <c r="AP118" s="127"/>
      <c r="AQ118" s="88"/>
      <c r="AR118" s="88"/>
      <c r="AS118" s="88"/>
      <c r="AT118" s="88"/>
      <c r="AU118" s="88"/>
      <c r="AV118" s="88"/>
      <c r="AW118" s="88"/>
      <c r="AX118" s="88"/>
      <c r="AY118" s="88"/>
      <c r="AZ118" s="88"/>
      <c r="BA118" s="88"/>
      <c r="BB118" s="88"/>
      <c r="BC118" s="88"/>
      <c r="BD118" s="88"/>
      <c r="BE118" s="88"/>
      <c r="BF118" s="88"/>
      <c r="BG118" s="257"/>
      <c r="BH118" s="88"/>
      <c r="BI118" s="88"/>
      <c r="BJ118" s="62"/>
      <c r="BK118" s="62"/>
      <c r="BL118" s="115"/>
      <c r="BM118" s="103"/>
      <c r="BN118" s="104"/>
      <c r="BO118" s="105"/>
      <c r="BP118" s="444"/>
      <c r="BQ118" s="434" t="s">
        <v>53</v>
      </c>
      <c r="BR118" s="434"/>
      <c r="BS118" s="768"/>
      <c r="BT118" s="768"/>
      <c r="BU118" s="768"/>
      <c r="BV118" s="768"/>
      <c r="BW118" s="768"/>
      <c r="BX118" s="768"/>
      <c r="BY118" s="768"/>
      <c r="BZ118" s="768"/>
      <c r="CA118" s="768"/>
      <c r="CB118" s="768"/>
      <c r="CC118" s="768"/>
      <c r="CD118" s="768"/>
      <c r="CE118" s="768"/>
      <c r="CF118" s="768"/>
      <c r="CG118" s="768"/>
      <c r="CH118" s="768"/>
      <c r="CI118" s="768"/>
      <c r="CJ118" s="768"/>
      <c r="CK118" s="768"/>
      <c r="CL118" s="768"/>
      <c r="CM118" s="768"/>
      <c r="CN118" s="768"/>
      <c r="CO118" s="768"/>
      <c r="CP118" s="768"/>
      <c r="CQ118" s="768"/>
      <c r="CR118" s="768"/>
      <c r="CS118" s="768"/>
      <c r="CT118" s="768"/>
      <c r="CU118" s="768"/>
      <c r="CV118" s="768"/>
      <c r="CW118" s="768"/>
      <c r="CX118" s="768"/>
      <c r="CY118" s="768"/>
      <c r="CZ118" s="768"/>
      <c r="DA118" s="447"/>
      <c r="DB118" s="105"/>
      <c r="DC118" s="105"/>
      <c r="DF118" s="430"/>
      <c r="DG118" s="430"/>
      <c r="DH118" s="430"/>
      <c r="DI118" s="430"/>
      <c r="DJ118" s="430"/>
      <c r="DK118" s="430"/>
      <c r="DL118" s="430"/>
      <c r="DM118" s="432"/>
      <c r="DN118" s="432"/>
      <c r="DO118" s="433"/>
      <c r="DP118" s="100"/>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row>
    <row r="119" spans="1:161" s="95" customFormat="1" ht="12.75" customHeight="1">
      <c r="A119" s="88"/>
      <c r="B119" s="88"/>
      <c r="C119" s="88"/>
      <c r="D119" s="88"/>
      <c r="E119" s="88"/>
      <c r="F119" s="115"/>
      <c r="G119" s="128"/>
      <c r="H119" s="88"/>
      <c r="I119" s="88"/>
      <c r="J119" s="88"/>
      <c r="K119" s="581" t="s">
        <v>1</v>
      </c>
      <c r="L119" s="581"/>
      <c r="M119" s="88"/>
      <c r="N119" s="88"/>
      <c r="O119" s="88"/>
      <c r="P119" s="88"/>
      <c r="Q119" s="88"/>
      <c r="R119" s="606"/>
      <c r="S119" s="606"/>
      <c r="T119" s="606"/>
      <c r="U119" s="606"/>
      <c r="V119" s="606"/>
      <c r="W119" s="606"/>
      <c r="X119" s="606"/>
      <c r="Y119" s="606"/>
      <c r="Z119" s="606"/>
      <c r="AA119" s="606"/>
      <c r="AB119" s="606"/>
      <c r="AC119" s="606"/>
      <c r="AD119" s="606"/>
      <c r="AE119" s="606"/>
      <c r="AF119" s="606"/>
      <c r="AG119" s="606"/>
      <c r="AH119" s="606"/>
      <c r="AI119" s="581" t="s">
        <v>0</v>
      </c>
      <c r="AJ119" s="581"/>
      <c r="AK119" s="765"/>
      <c r="AL119" s="765"/>
      <c r="AM119" s="765"/>
      <c r="AN119" s="765"/>
      <c r="AO119" s="765"/>
      <c r="AP119" s="765"/>
      <c r="AQ119" s="88"/>
      <c r="AR119" s="758"/>
      <c r="AS119" s="758"/>
      <c r="AT119" s="758"/>
      <c r="AU119" s="758"/>
      <c r="AV119" s="758"/>
      <c r="AW119" s="758"/>
      <c r="AX119" s="758"/>
      <c r="AY119" s="758"/>
      <c r="AZ119" s="758"/>
      <c r="BA119" s="758"/>
      <c r="BB119" s="758"/>
      <c r="BC119" s="758"/>
      <c r="BD119" s="758"/>
      <c r="BE119" s="758"/>
      <c r="BF119" s="758"/>
      <c r="BG119" s="758"/>
      <c r="BH119" s="758"/>
      <c r="BI119" s="758"/>
      <c r="BJ119" s="758"/>
      <c r="BK119" s="62"/>
      <c r="BL119" s="115"/>
      <c r="BM119" s="103"/>
      <c r="BN119" s="104"/>
      <c r="BO119" s="105"/>
      <c r="BP119" s="444"/>
      <c r="BQ119" s="434"/>
      <c r="BR119" s="434"/>
      <c r="BS119" s="445"/>
      <c r="BT119" s="445"/>
      <c r="BU119" s="446"/>
      <c r="BV119" s="446"/>
      <c r="BW119" s="447"/>
      <c r="BX119" s="447"/>
      <c r="BY119" s="446"/>
      <c r="BZ119" s="449"/>
      <c r="CA119" s="449"/>
      <c r="CB119" s="449"/>
      <c r="CC119" s="449"/>
      <c r="CD119" s="449"/>
      <c r="CE119" s="449"/>
      <c r="CF119" s="449"/>
      <c r="CG119" s="449"/>
      <c r="CH119" s="449"/>
      <c r="CI119" s="449"/>
      <c r="CJ119" s="449"/>
      <c r="CK119" s="449"/>
      <c r="CL119" s="449"/>
      <c r="CM119" s="449"/>
      <c r="CN119" s="449"/>
      <c r="CO119" s="449"/>
      <c r="CP119" s="449"/>
      <c r="CQ119" s="449"/>
      <c r="CR119" s="446"/>
      <c r="CS119" s="446"/>
      <c r="CT119" s="434"/>
      <c r="CU119" s="434"/>
      <c r="CV119" s="445"/>
      <c r="CW119" s="445"/>
      <c r="CX119" s="446"/>
      <c r="CY119" s="446"/>
      <c r="CZ119" s="447"/>
      <c r="DA119" s="447"/>
      <c r="DB119" s="430"/>
      <c r="DC119" s="430"/>
      <c r="DF119" s="430"/>
      <c r="DG119" s="430"/>
      <c r="DH119" s="430"/>
      <c r="DI119" s="430"/>
      <c r="DJ119" s="430"/>
      <c r="DK119" s="430"/>
      <c r="DL119" s="430"/>
      <c r="DM119" s="432"/>
      <c r="DN119" s="432"/>
      <c r="DO119" s="433"/>
      <c r="DP119" s="100"/>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row>
    <row r="120" spans="1:161" s="95" customFormat="1" ht="12.75" customHeight="1">
      <c r="A120" s="88"/>
      <c r="B120" s="88"/>
      <c r="C120" s="88"/>
      <c r="D120" s="88"/>
      <c r="E120" s="88"/>
      <c r="F120" s="115"/>
      <c r="G120" s="128"/>
      <c r="H120" s="116"/>
      <c r="I120" s="88"/>
      <c r="J120" s="88"/>
      <c r="K120" s="760"/>
      <c r="L120" s="760"/>
      <c r="M120" s="129"/>
      <c r="N120" s="130"/>
      <c r="O120" s="130"/>
      <c r="P120" s="130"/>
      <c r="Q120" s="130"/>
      <c r="R120" s="759"/>
      <c r="S120" s="759"/>
      <c r="T120" s="759"/>
      <c r="U120" s="759"/>
      <c r="V120" s="759"/>
      <c r="W120" s="759"/>
      <c r="X120" s="759"/>
      <c r="Y120" s="759"/>
      <c r="Z120" s="759"/>
      <c r="AA120" s="759"/>
      <c r="AB120" s="759"/>
      <c r="AC120" s="759"/>
      <c r="AD120" s="759"/>
      <c r="AE120" s="759"/>
      <c r="AF120" s="759"/>
      <c r="AG120" s="759"/>
      <c r="AH120" s="759"/>
      <c r="AI120" s="760"/>
      <c r="AJ120" s="760"/>
      <c r="AK120" s="766"/>
      <c r="AL120" s="766"/>
      <c r="AM120" s="766"/>
      <c r="AN120" s="766"/>
      <c r="AO120" s="766"/>
      <c r="AP120" s="766"/>
      <c r="AQ120" s="88"/>
      <c r="AR120" s="758"/>
      <c r="AS120" s="758"/>
      <c r="AT120" s="758"/>
      <c r="AU120" s="758"/>
      <c r="AV120" s="758"/>
      <c r="AW120" s="758"/>
      <c r="AX120" s="758"/>
      <c r="AY120" s="758"/>
      <c r="AZ120" s="758"/>
      <c r="BA120" s="758"/>
      <c r="BB120" s="758"/>
      <c r="BC120" s="758"/>
      <c r="BD120" s="758"/>
      <c r="BE120" s="758"/>
      <c r="BF120" s="758"/>
      <c r="BG120" s="758"/>
      <c r="BH120" s="758"/>
      <c r="BI120" s="758"/>
      <c r="BJ120" s="758"/>
      <c r="BK120" s="62"/>
      <c r="BL120" s="115"/>
      <c r="BM120" s="103"/>
      <c r="BN120" s="131"/>
      <c r="BO120" s="132"/>
      <c r="BP120" s="444"/>
      <c r="BQ120" s="434"/>
      <c r="BR120" s="434"/>
      <c r="BS120" s="445"/>
      <c r="BT120" s="445"/>
      <c r="BU120" s="446"/>
      <c r="BV120" s="446"/>
      <c r="BW120" s="446"/>
      <c r="BX120" s="446"/>
      <c r="BY120" s="446"/>
      <c r="BZ120" s="446"/>
      <c r="CA120" s="446"/>
      <c r="CB120" s="446"/>
      <c r="CC120" s="446"/>
      <c r="CD120" s="446"/>
      <c r="CE120" s="446"/>
      <c r="CF120" s="446"/>
      <c r="CG120" s="446"/>
      <c r="CH120" s="446"/>
      <c r="CI120" s="446"/>
      <c r="CJ120" s="446"/>
      <c r="CK120" s="446"/>
      <c r="CL120" s="446"/>
      <c r="CM120" s="446"/>
      <c r="CN120" s="446"/>
      <c r="CO120" s="446"/>
      <c r="CP120" s="446"/>
      <c r="CQ120" s="448"/>
      <c r="CR120" s="445"/>
      <c r="CS120" s="445"/>
      <c r="CT120" s="434"/>
      <c r="CU120" s="434"/>
      <c r="CV120" s="445"/>
      <c r="CW120" s="445"/>
      <c r="CX120" s="446"/>
      <c r="CY120" s="446"/>
      <c r="CZ120" s="447"/>
      <c r="DA120" s="447"/>
      <c r="DB120" s="430"/>
      <c r="DC120" s="430"/>
      <c r="DF120" s="430"/>
      <c r="DG120" s="430"/>
      <c r="DH120" s="430"/>
      <c r="DI120" s="430"/>
      <c r="DJ120" s="430"/>
      <c r="DK120" s="430"/>
      <c r="DL120" s="430"/>
      <c r="DM120" s="62"/>
      <c r="DN120" s="432"/>
      <c r="DO120" s="433"/>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row>
    <row r="121" spans="1:161" s="141" customFormat="1" ht="8.25" customHeight="1">
      <c r="A121" s="134"/>
      <c r="B121" s="134"/>
      <c r="C121" s="134"/>
      <c r="D121" s="134"/>
      <c r="E121" s="134"/>
      <c r="F121" s="137"/>
      <c r="G121" s="134"/>
      <c r="H121" s="134"/>
      <c r="I121" s="134"/>
      <c r="J121" s="134"/>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7"/>
      <c r="BM121" s="138"/>
      <c r="BN121" s="137"/>
      <c r="BO121" s="134"/>
      <c r="BP121" s="134"/>
      <c r="BQ121" s="134"/>
      <c r="BR121" s="134"/>
      <c r="BS121" s="134"/>
      <c r="BT121" s="134"/>
      <c r="BU121" s="134"/>
      <c r="BV121" s="134"/>
      <c r="BW121" s="134"/>
      <c r="BX121" s="134"/>
      <c r="BY121" s="134"/>
      <c r="BZ121" s="134"/>
      <c r="CA121" s="134"/>
      <c r="CB121" s="134"/>
      <c r="CC121" s="134"/>
      <c r="CD121" s="134"/>
      <c r="CE121" s="134"/>
      <c r="CF121" s="134"/>
      <c r="CG121" s="134"/>
      <c r="CH121" s="134"/>
      <c r="CI121" s="134"/>
      <c r="CJ121" s="134"/>
      <c r="CK121" s="134"/>
      <c r="CL121" s="134"/>
      <c r="CM121" s="134"/>
      <c r="CN121" s="134"/>
      <c r="CO121" s="134"/>
      <c r="CP121" s="134"/>
      <c r="CQ121" s="134"/>
      <c r="CR121" s="134"/>
      <c r="CS121" s="134"/>
      <c r="CT121" s="134"/>
      <c r="CU121" s="134"/>
      <c r="CV121" s="134"/>
      <c r="CW121" s="134"/>
      <c r="CX121" s="134"/>
      <c r="CY121" s="134"/>
      <c r="CZ121" s="134"/>
      <c r="DA121" s="134"/>
      <c r="DB121" s="134"/>
      <c r="DC121" s="134"/>
      <c r="DD121" s="134"/>
      <c r="DE121" s="134"/>
      <c r="DF121" s="134"/>
      <c r="DG121" s="134"/>
      <c r="DH121" s="134"/>
      <c r="DI121" s="134"/>
      <c r="DJ121" s="134"/>
      <c r="DK121" s="134"/>
      <c r="DL121" s="134"/>
      <c r="DM121" s="134"/>
      <c r="DN121" s="134"/>
      <c r="DO121" s="138"/>
      <c r="DP121" s="140"/>
      <c r="DQ121" s="140"/>
      <c r="DR121" s="140"/>
      <c r="DS121" s="140"/>
      <c r="DT121" s="140"/>
      <c r="DU121" s="140"/>
      <c r="DV121" s="140"/>
      <c r="DW121" s="140"/>
      <c r="DX121" s="140"/>
      <c r="DY121" s="140"/>
      <c r="DZ121" s="140"/>
      <c r="EA121" s="140"/>
      <c r="EB121" s="140"/>
      <c r="EC121" s="140"/>
      <c r="ED121" s="140"/>
      <c r="EE121" s="140"/>
      <c r="EF121" s="140"/>
      <c r="EG121" s="140"/>
      <c r="EH121" s="140"/>
      <c r="EI121" s="140"/>
      <c r="EJ121" s="140"/>
      <c r="EK121" s="140"/>
      <c r="EL121" s="140"/>
    </row>
    <row r="122" spans="1:161" s="141" customFormat="1" ht="8.25" customHeight="1">
      <c r="A122" s="134"/>
      <c r="B122" s="134"/>
      <c r="C122" s="134"/>
      <c r="D122" s="134"/>
      <c r="E122" s="134"/>
      <c r="F122" s="135"/>
      <c r="G122" s="136"/>
      <c r="H122" s="136"/>
      <c r="I122" s="136"/>
      <c r="J122" s="136"/>
      <c r="K122" s="437"/>
      <c r="L122" s="437"/>
      <c r="M122" s="437"/>
      <c r="N122" s="437"/>
      <c r="O122" s="437"/>
      <c r="P122" s="437"/>
      <c r="Q122" s="437"/>
      <c r="R122" s="437"/>
      <c r="S122" s="437"/>
      <c r="T122" s="437"/>
      <c r="U122" s="437"/>
      <c r="V122" s="437"/>
      <c r="W122" s="437"/>
      <c r="X122" s="437"/>
      <c r="Y122" s="437"/>
      <c r="Z122" s="437"/>
      <c r="AA122" s="437"/>
      <c r="AB122" s="437"/>
      <c r="AC122" s="437"/>
      <c r="AD122" s="437"/>
      <c r="AE122" s="437"/>
      <c r="AF122" s="437"/>
      <c r="AG122" s="437"/>
      <c r="AH122" s="437"/>
      <c r="AI122" s="437"/>
      <c r="AJ122" s="437"/>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9"/>
      <c r="BL122" s="134"/>
      <c r="BM122" s="134"/>
      <c r="BN122" s="135"/>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136"/>
      <c r="DL122" s="136"/>
      <c r="DM122" s="136"/>
      <c r="DN122" s="136"/>
      <c r="DO122" s="139"/>
      <c r="DP122" s="140"/>
      <c r="DQ122" s="140"/>
      <c r="DR122" s="140"/>
      <c r="DS122" s="140"/>
      <c r="DT122" s="140"/>
      <c r="DU122" s="140"/>
      <c r="DV122" s="140"/>
      <c r="DW122" s="140"/>
      <c r="DX122" s="140"/>
      <c r="DY122" s="140"/>
      <c r="DZ122" s="140"/>
      <c r="EA122" s="140"/>
      <c r="EB122" s="140"/>
      <c r="EC122" s="140"/>
      <c r="ED122" s="140"/>
      <c r="EE122" s="140"/>
      <c r="EF122" s="140"/>
      <c r="EG122" s="140"/>
      <c r="EH122" s="140"/>
      <c r="EI122" s="140"/>
      <c r="EJ122" s="140"/>
      <c r="EK122" s="140"/>
      <c r="EL122" s="140"/>
    </row>
    <row r="123" spans="1:161" s="141" customFormat="1" ht="8.25" customHeight="1">
      <c r="A123" s="134"/>
      <c r="B123" s="134"/>
      <c r="C123" s="134"/>
      <c r="D123" s="134"/>
      <c r="E123" s="134"/>
      <c r="F123" s="134"/>
      <c r="G123" s="134"/>
      <c r="H123" s="134"/>
      <c r="I123" s="134"/>
      <c r="J123" s="134"/>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4"/>
      <c r="CO123" s="134"/>
      <c r="CP123" s="134"/>
      <c r="CQ123" s="134"/>
      <c r="CR123" s="134"/>
      <c r="CS123" s="134"/>
      <c r="CT123" s="134"/>
      <c r="CU123" s="134"/>
      <c r="CV123" s="134"/>
      <c r="CW123" s="134"/>
      <c r="CX123" s="134"/>
      <c r="CY123" s="134"/>
      <c r="CZ123" s="134"/>
      <c r="DA123" s="134"/>
      <c r="DB123" s="134"/>
      <c r="DC123" s="134"/>
      <c r="DD123" s="134"/>
      <c r="DE123" s="134"/>
      <c r="DF123" s="134"/>
      <c r="DG123" s="134"/>
      <c r="DH123" s="134"/>
      <c r="DI123" s="134"/>
      <c r="DJ123" s="134"/>
      <c r="DK123" s="134"/>
      <c r="DL123" s="134"/>
      <c r="DM123" s="134"/>
      <c r="DN123" s="134"/>
      <c r="DO123" s="134"/>
      <c r="DP123" s="140"/>
      <c r="DQ123" s="140"/>
      <c r="DR123" s="140"/>
      <c r="DS123" s="140"/>
      <c r="DT123" s="140"/>
      <c r="DU123" s="140"/>
      <c r="DV123" s="140"/>
      <c r="DW123" s="140"/>
      <c r="DX123" s="140"/>
      <c r="DY123" s="140"/>
      <c r="DZ123" s="140"/>
      <c r="EA123" s="140"/>
      <c r="EB123" s="140"/>
      <c r="EC123" s="140"/>
      <c r="ED123" s="140"/>
      <c r="EE123" s="140"/>
      <c r="EF123" s="140"/>
      <c r="EG123" s="140"/>
      <c r="EH123" s="140"/>
      <c r="EI123" s="140"/>
      <c r="EJ123" s="140"/>
      <c r="EK123" s="140"/>
      <c r="EL123" s="140"/>
    </row>
    <row r="124" spans="1:161" s="396" customFormat="1" ht="4.5" customHeight="1">
      <c r="E124" s="762" t="s">
        <v>233</v>
      </c>
      <c r="F124" s="762"/>
      <c r="G124" s="762"/>
      <c r="H124" s="762"/>
      <c r="I124" s="762"/>
      <c r="J124" s="762"/>
      <c r="K124" s="762"/>
      <c r="L124" s="762"/>
      <c r="M124" s="762"/>
      <c r="N124" s="762"/>
      <c r="O124" s="762"/>
      <c r="P124" s="762"/>
      <c r="Q124" s="762"/>
      <c r="R124" s="762"/>
      <c r="S124" s="762"/>
      <c r="T124" s="762"/>
      <c r="U124" s="762"/>
      <c r="V124" s="762"/>
      <c r="W124" s="762"/>
      <c r="X124" s="762"/>
      <c r="Y124" s="762"/>
      <c r="BK124" s="397"/>
      <c r="BU124" s="757"/>
      <c r="BV124" s="757"/>
      <c r="BW124" s="757"/>
      <c r="BX124" s="757"/>
      <c r="BY124" s="757"/>
      <c r="BZ124" s="757"/>
      <c r="CA124" s="757"/>
      <c r="CB124" s="757"/>
    </row>
    <row r="125" spans="1:161" s="396" customFormat="1" ht="9" customHeight="1">
      <c r="E125" s="762"/>
      <c r="F125" s="762"/>
      <c r="G125" s="762"/>
      <c r="H125" s="762"/>
      <c r="I125" s="762"/>
      <c r="J125" s="762"/>
      <c r="K125" s="762"/>
      <c r="L125" s="762"/>
      <c r="M125" s="762"/>
      <c r="N125" s="762"/>
      <c r="O125" s="762"/>
      <c r="P125" s="762"/>
      <c r="Q125" s="762"/>
      <c r="R125" s="762"/>
      <c r="S125" s="762"/>
      <c r="T125" s="762"/>
      <c r="U125" s="762"/>
      <c r="V125" s="762"/>
      <c r="W125" s="762"/>
      <c r="X125" s="762"/>
      <c r="Y125" s="762"/>
      <c r="AX125" s="398"/>
      <c r="AY125" s="398"/>
      <c r="AZ125" s="398"/>
      <c r="BA125" s="398"/>
      <c r="BB125" s="398"/>
      <c r="BC125" s="398"/>
      <c r="BD125" s="398"/>
      <c r="BE125" s="398"/>
      <c r="BF125" s="398"/>
      <c r="BG125" s="398"/>
      <c r="BU125" s="399"/>
      <c r="BV125" s="400"/>
      <c r="BW125" s="400"/>
      <c r="BX125" s="400"/>
      <c r="BY125" s="400"/>
      <c r="BZ125" s="400"/>
      <c r="CA125" s="400"/>
      <c r="CB125" s="400"/>
    </row>
    <row r="126" spans="1:161" s="408" customFormat="1" ht="11.25" customHeight="1">
      <c r="E126" s="401" t="s">
        <v>234</v>
      </c>
      <c r="F126" s="402"/>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8"/>
      <c r="AZ126" s="398"/>
      <c r="BA126" s="398"/>
      <c r="BB126" s="398"/>
      <c r="BC126" s="398"/>
      <c r="BD126" s="398"/>
      <c r="BE126" s="398"/>
      <c r="BF126" s="398"/>
      <c r="BG126" s="398"/>
      <c r="BI126" s="398"/>
      <c r="BJ126" s="398"/>
      <c r="BK126" s="398" t="s">
        <v>365</v>
      </c>
      <c r="BL126" s="398"/>
      <c r="BM126" s="398"/>
      <c r="BN126" s="398"/>
      <c r="BO126" s="402"/>
      <c r="BP126" s="403"/>
      <c r="BQ126" s="403"/>
      <c r="BR126" s="403"/>
      <c r="BS126" s="403"/>
      <c r="BT126" s="403"/>
      <c r="BU126" s="403"/>
      <c r="BV126" s="411"/>
      <c r="BW126" s="411"/>
      <c r="BX126" s="411"/>
      <c r="BY126" s="411"/>
      <c r="BZ126" s="411"/>
      <c r="CA126" s="411"/>
      <c r="CB126" s="411"/>
      <c r="CC126" s="411"/>
      <c r="CD126" s="411"/>
      <c r="CE126" s="411"/>
      <c r="CF126" s="411"/>
      <c r="CG126" s="411"/>
      <c r="CH126" s="411"/>
      <c r="CI126" s="411"/>
      <c r="FE126" s="276"/>
    </row>
    <row r="127" spans="1:161" s="408" customFormat="1" ht="11.25" customHeight="1">
      <c r="E127" s="401" t="s">
        <v>235</v>
      </c>
      <c r="F127" s="402"/>
      <c r="G127" s="402"/>
      <c r="H127" s="402"/>
      <c r="I127" s="402"/>
      <c r="J127" s="402"/>
      <c r="K127" s="402"/>
      <c r="L127" s="402"/>
      <c r="M127" s="402"/>
      <c r="N127" s="402"/>
      <c r="O127" s="402"/>
      <c r="P127" s="398"/>
      <c r="Q127" s="398"/>
      <c r="R127" s="402"/>
      <c r="S127" s="402"/>
      <c r="T127" s="402"/>
      <c r="U127" s="402"/>
      <c r="V127" s="402"/>
      <c r="W127" s="402"/>
      <c r="X127" s="402"/>
      <c r="Y127" s="402"/>
      <c r="Z127" s="398"/>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2"/>
      <c r="AY127" s="398"/>
      <c r="AZ127" s="398"/>
      <c r="BA127" s="398"/>
      <c r="BB127" s="398"/>
      <c r="BC127" s="398"/>
      <c r="BD127" s="398"/>
      <c r="BE127" s="398"/>
      <c r="BF127" s="398"/>
      <c r="BG127" s="398"/>
      <c r="BI127" s="398"/>
      <c r="BJ127" s="398"/>
      <c r="BK127" s="398" t="s">
        <v>217</v>
      </c>
      <c r="BL127" s="398"/>
      <c r="BM127" s="398"/>
      <c r="BN127" s="398"/>
      <c r="BO127" s="402"/>
      <c r="BP127" s="402"/>
      <c r="BQ127" s="402"/>
      <c r="BR127" s="402"/>
      <c r="BS127" s="402"/>
      <c r="BT127" s="402"/>
      <c r="BU127" s="402"/>
      <c r="BV127" s="410"/>
      <c r="BW127" s="410"/>
      <c r="BX127" s="410"/>
      <c r="BY127" s="410"/>
      <c r="BZ127" s="410"/>
      <c r="CA127" s="410"/>
      <c r="CB127" s="410"/>
      <c r="CC127" s="410"/>
      <c r="CD127" s="410"/>
      <c r="CE127" s="410"/>
      <c r="CF127" s="410"/>
      <c r="CG127" s="410"/>
      <c r="CH127" s="410"/>
      <c r="CI127" s="410"/>
      <c r="CJ127" s="411"/>
      <c r="CK127" s="411"/>
      <c r="CL127" s="411"/>
      <c r="CM127" s="411"/>
      <c r="DP127" s="216"/>
      <c r="FD127" s="276"/>
      <c r="FE127" s="276"/>
    </row>
    <row r="128" spans="1:161" s="408" customFormat="1" ht="11.25" customHeight="1">
      <c r="E128" s="403" t="s">
        <v>237</v>
      </c>
      <c r="F128" s="402"/>
      <c r="G128" s="402"/>
      <c r="H128" s="402"/>
      <c r="I128" s="402"/>
      <c r="J128" s="402"/>
      <c r="K128" s="402"/>
      <c r="L128" s="402"/>
      <c r="M128" s="402"/>
      <c r="N128" s="402"/>
      <c r="O128" s="402"/>
      <c r="P128" s="398"/>
      <c r="Q128" s="398"/>
      <c r="R128" s="402"/>
      <c r="S128" s="402"/>
      <c r="T128" s="402"/>
      <c r="U128" s="402"/>
      <c r="V128" s="402"/>
      <c r="W128" s="402"/>
      <c r="X128" s="402"/>
      <c r="Y128" s="402"/>
      <c r="Z128" s="398"/>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2"/>
      <c r="AY128" s="398"/>
      <c r="AZ128" s="398"/>
      <c r="BA128" s="398"/>
      <c r="BB128" s="398"/>
      <c r="BC128" s="398"/>
      <c r="BD128" s="398"/>
      <c r="BE128" s="398"/>
      <c r="BF128" s="398"/>
      <c r="BG128" s="398"/>
      <c r="BI128" s="398"/>
      <c r="BJ128" s="398"/>
      <c r="BK128" s="398" t="s">
        <v>218</v>
      </c>
      <c r="BL128" s="398"/>
      <c r="BM128" s="398"/>
      <c r="BN128" s="398"/>
      <c r="BO128" s="403"/>
      <c r="BP128" s="402"/>
      <c r="BQ128" s="402"/>
      <c r="BR128" s="402"/>
      <c r="BS128" s="402"/>
      <c r="BT128" s="402"/>
      <c r="BU128" s="402"/>
      <c r="BV128" s="410"/>
      <c r="BW128" s="410"/>
      <c r="BX128" s="410"/>
      <c r="BY128" s="410"/>
      <c r="BZ128" s="410"/>
      <c r="CA128" s="410"/>
      <c r="CB128" s="410"/>
      <c r="CC128" s="410"/>
      <c r="CD128" s="410"/>
      <c r="CE128" s="410"/>
      <c r="CF128" s="410"/>
      <c r="CG128" s="410"/>
      <c r="CH128" s="410"/>
      <c r="CI128" s="410"/>
      <c r="CJ128" s="410"/>
      <c r="CK128" s="410"/>
      <c r="CL128" s="410"/>
      <c r="CM128" s="410"/>
      <c r="DP128" s="216"/>
      <c r="FD128" s="276"/>
      <c r="FE128" s="276"/>
    </row>
    <row r="129" spans="5:161" s="408" customFormat="1" ht="11.25" customHeight="1">
      <c r="E129" s="403" t="s">
        <v>239</v>
      </c>
      <c r="F129" s="402"/>
      <c r="G129" s="402"/>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402"/>
      <c r="AW129" s="402"/>
      <c r="AX129" s="402"/>
      <c r="AY129" s="398"/>
      <c r="AZ129" s="398"/>
      <c r="BA129" s="398"/>
      <c r="BB129" s="398"/>
      <c r="BC129" s="398"/>
      <c r="BD129" s="421"/>
      <c r="BE129" s="398"/>
      <c r="BF129" s="398"/>
      <c r="BG129" s="398"/>
      <c r="BI129" s="398"/>
      <c r="BJ129" s="398"/>
      <c r="BK129" s="398" t="s">
        <v>236</v>
      </c>
      <c r="BL129" s="398"/>
      <c r="BM129" s="421"/>
      <c r="BN129" s="398"/>
      <c r="BO129" s="403"/>
      <c r="BP129" s="403"/>
      <c r="BQ129" s="403"/>
      <c r="BR129" s="403"/>
      <c r="BS129" s="403"/>
      <c r="BT129" s="403"/>
      <c r="BU129" s="403"/>
      <c r="BV129" s="411"/>
      <c r="BW129" s="411"/>
      <c r="BX129" s="411"/>
      <c r="BY129" s="411"/>
      <c r="BZ129" s="411"/>
      <c r="CA129" s="411"/>
      <c r="CB129" s="411"/>
      <c r="CC129" s="411"/>
      <c r="CD129" s="411"/>
      <c r="CE129" s="411"/>
      <c r="CF129" s="411"/>
      <c r="CG129" s="411"/>
      <c r="CH129" s="411"/>
      <c r="CI129" s="411"/>
      <c r="CJ129" s="410"/>
      <c r="CK129" s="410"/>
      <c r="CL129" s="410"/>
      <c r="CM129" s="410"/>
      <c r="DP129" s="216"/>
      <c r="FD129" s="105"/>
      <c r="FE129" s="105"/>
    </row>
    <row r="130" spans="5:161" s="408" customFormat="1" ht="11.25" customHeight="1">
      <c r="E130" s="403" t="s">
        <v>241</v>
      </c>
      <c r="F130" s="402"/>
      <c r="G130" s="404"/>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404"/>
      <c r="AW130" s="404"/>
      <c r="AX130" s="404"/>
      <c r="AY130" s="398"/>
      <c r="AZ130" s="398"/>
      <c r="BA130" s="398"/>
      <c r="BB130" s="398"/>
      <c r="BC130" s="398"/>
      <c r="BD130" s="422"/>
      <c r="BE130" s="398"/>
      <c r="BF130" s="398"/>
      <c r="BG130" s="398"/>
      <c r="BI130" s="398"/>
      <c r="BJ130" s="398"/>
      <c r="BK130" s="398" t="s">
        <v>238</v>
      </c>
      <c r="BL130" s="398"/>
      <c r="BM130" s="422"/>
      <c r="BN130" s="398"/>
      <c r="BO130" s="402"/>
      <c r="BP130" s="402"/>
      <c r="BQ130" s="402"/>
      <c r="BR130" s="402"/>
      <c r="BS130" s="402"/>
      <c r="BT130" s="403"/>
      <c r="BU130" s="403"/>
      <c r="BV130" s="411"/>
      <c r="BW130" s="411"/>
      <c r="BX130" s="411"/>
      <c r="BY130" s="411"/>
      <c r="BZ130" s="411"/>
      <c r="CA130" s="411"/>
      <c r="CB130" s="411"/>
      <c r="CC130" s="411"/>
      <c r="CD130" s="411"/>
      <c r="CE130" s="411"/>
      <c r="CF130" s="411"/>
      <c r="CG130" s="411"/>
      <c r="CH130" s="411"/>
      <c r="CI130" s="411"/>
      <c r="CJ130" s="411"/>
      <c r="CK130" s="411"/>
      <c r="CL130" s="411"/>
      <c r="CM130" s="411"/>
      <c r="DP130" s="216"/>
      <c r="FD130" s="105"/>
      <c r="FE130" s="105"/>
    </row>
    <row r="131" spans="5:161" s="408" customFormat="1" ht="11.25" customHeight="1">
      <c r="E131" s="401" t="s">
        <v>243</v>
      </c>
      <c r="F131" s="404"/>
      <c r="G131" s="402"/>
      <c r="H131" s="402"/>
      <c r="I131" s="402"/>
      <c r="J131" s="402"/>
      <c r="K131" s="402"/>
      <c r="L131" s="402"/>
      <c r="M131" s="402"/>
      <c r="N131" s="402"/>
      <c r="O131" s="402"/>
      <c r="P131" s="398"/>
      <c r="Q131" s="398"/>
      <c r="R131" s="402"/>
      <c r="S131" s="402"/>
      <c r="T131" s="402"/>
      <c r="U131" s="402"/>
      <c r="V131" s="402"/>
      <c r="W131" s="402"/>
      <c r="X131" s="402"/>
      <c r="Y131" s="402"/>
      <c r="Z131" s="398"/>
      <c r="AA131" s="402"/>
      <c r="AB131" s="402"/>
      <c r="AC131" s="402"/>
      <c r="AD131" s="402"/>
      <c r="AE131" s="398"/>
      <c r="AF131" s="402"/>
      <c r="AG131" s="402"/>
      <c r="AH131" s="402"/>
      <c r="AI131" s="402"/>
      <c r="AJ131" s="402"/>
      <c r="AK131" s="402"/>
      <c r="AL131" s="402"/>
      <c r="AM131" s="402"/>
      <c r="AN131" s="402"/>
      <c r="AO131" s="402"/>
      <c r="AP131" s="402"/>
      <c r="AQ131" s="402"/>
      <c r="AR131" s="402"/>
      <c r="AS131" s="402"/>
      <c r="AT131" s="402"/>
      <c r="AU131" s="402"/>
      <c r="AV131" s="404"/>
      <c r="AW131" s="404"/>
      <c r="AX131" s="404"/>
      <c r="AY131" s="398"/>
      <c r="AZ131" s="398"/>
      <c r="BA131" s="398"/>
      <c r="BB131" s="398"/>
      <c r="BC131" s="398"/>
      <c r="BD131" s="398"/>
      <c r="BE131" s="398"/>
      <c r="BF131" s="398"/>
      <c r="BG131" s="398"/>
      <c r="BI131" s="398"/>
      <c r="BJ131" s="398"/>
      <c r="BK131" s="398" t="s">
        <v>240</v>
      </c>
      <c r="BL131" s="398"/>
      <c r="BM131" s="398"/>
      <c r="BN131" s="398"/>
      <c r="BO131" s="402"/>
      <c r="BP131" s="402"/>
      <c r="BQ131" s="402"/>
      <c r="BR131" s="402"/>
      <c r="BS131" s="402"/>
      <c r="BT131" s="402"/>
      <c r="BU131" s="402"/>
      <c r="BV131" s="410"/>
      <c r="BW131" s="410"/>
      <c r="BX131" s="410"/>
      <c r="BY131" s="410"/>
      <c r="BZ131" s="410"/>
      <c r="CA131" s="410"/>
      <c r="CB131" s="410"/>
      <c r="CC131" s="410"/>
      <c r="CD131" s="410"/>
      <c r="CE131" s="410"/>
      <c r="CF131" s="410"/>
      <c r="CG131" s="410"/>
      <c r="CH131" s="410"/>
      <c r="CI131" s="410"/>
      <c r="CJ131" s="410"/>
      <c r="CK131" s="410"/>
      <c r="CL131" s="410"/>
      <c r="CM131" s="410"/>
      <c r="DP131" s="216"/>
      <c r="FD131" s="277"/>
      <c r="FE131" s="277"/>
    </row>
    <row r="132" spans="5:161" s="408" customFormat="1" ht="11.25" customHeight="1">
      <c r="E132" s="403" t="s">
        <v>245</v>
      </c>
      <c r="F132" s="398"/>
      <c r="G132" s="398"/>
      <c r="H132" s="404"/>
      <c r="I132" s="404"/>
      <c r="J132" s="404"/>
      <c r="K132" s="401"/>
      <c r="L132" s="401"/>
      <c r="M132" s="401"/>
      <c r="N132" s="401"/>
      <c r="O132" s="401"/>
      <c r="P132" s="398"/>
      <c r="Q132" s="398"/>
      <c r="R132" s="401"/>
      <c r="S132" s="401"/>
      <c r="T132" s="401"/>
      <c r="U132" s="401"/>
      <c r="V132" s="401"/>
      <c r="W132" s="401"/>
      <c r="X132" s="401"/>
      <c r="Y132" s="401"/>
      <c r="Z132" s="398"/>
      <c r="AA132" s="401"/>
      <c r="AB132" s="401"/>
      <c r="AC132" s="401"/>
      <c r="AD132" s="401"/>
      <c r="AE132" s="401"/>
      <c r="AF132" s="401"/>
      <c r="AG132" s="401"/>
      <c r="AH132" s="401"/>
      <c r="AI132" s="401"/>
      <c r="AJ132" s="401"/>
      <c r="AK132" s="401"/>
      <c r="AL132" s="401"/>
      <c r="AM132" s="401"/>
      <c r="AN132" s="401"/>
      <c r="AO132" s="401"/>
      <c r="AP132" s="401"/>
      <c r="AQ132" s="401"/>
      <c r="AR132" s="401"/>
      <c r="AS132" s="401"/>
      <c r="AT132" s="404"/>
      <c r="AU132" s="404"/>
      <c r="AV132" s="402"/>
      <c r="AW132" s="402"/>
      <c r="AX132" s="402"/>
      <c r="AY132" s="398"/>
      <c r="AZ132" s="398"/>
      <c r="BA132" s="398"/>
      <c r="BB132" s="398"/>
      <c r="BC132" s="398"/>
      <c r="BD132" s="398"/>
      <c r="BE132" s="398"/>
      <c r="BF132" s="398"/>
      <c r="BG132" s="398"/>
      <c r="BI132" s="398"/>
      <c r="BJ132" s="398"/>
      <c r="BK132" s="398" t="s">
        <v>242</v>
      </c>
      <c r="BL132" s="398"/>
      <c r="BM132" s="398"/>
      <c r="BN132" s="398"/>
      <c r="BO132" s="402"/>
      <c r="BP132" s="402"/>
      <c r="BQ132" s="402"/>
      <c r="BR132" s="402"/>
      <c r="BS132" s="402"/>
      <c r="BT132" s="402"/>
      <c r="BU132" s="402"/>
      <c r="BV132" s="410"/>
      <c r="BW132" s="410"/>
      <c r="BX132" s="410"/>
      <c r="BY132" s="410"/>
      <c r="BZ132" s="410"/>
      <c r="CA132" s="410"/>
      <c r="CB132" s="410"/>
      <c r="CC132" s="410"/>
      <c r="CD132" s="410"/>
      <c r="CE132" s="410"/>
      <c r="CF132" s="410"/>
      <c r="CG132" s="410"/>
      <c r="CH132" s="410"/>
      <c r="CI132" s="410"/>
      <c r="CJ132" s="410"/>
      <c r="CK132" s="410"/>
      <c r="CL132" s="410"/>
      <c r="CM132" s="410"/>
      <c r="DP132" s="216"/>
      <c r="FD132" s="277"/>
      <c r="FE132" s="277"/>
    </row>
    <row r="133" spans="5:161" s="408" customFormat="1" ht="11.25" customHeight="1">
      <c r="E133" s="403" t="s">
        <v>247</v>
      </c>
      <c r="F133" s="398"/>
      <c r="G133" s="398"/>
      <c r="H133" s="402"/>
      <c r="I133" s="402"/>
      <c r="J133" s="402"/>
      <c r="K133" s="404"/>
      <c r="L133" s="404"/>
      <c r="M133" s="404"/>
      <c r="N133" s="404"/>
      <c r="O133" s="404"/>
      <c r="P133" s="398"/>
      <c r="Q133" s="398"/>
      <c r="R133" s="404"/>
      <c r="S133" s="404"/>
      <c r="T133" s="404"/>
      <c r="U133" s="404"/>
      <c r="V133" s="404"/>
      <c r="W133" s="404"/>
      <c r="X133" s="404"/>
      <c r="Y133" s="404"/>
      <c r="Z133" s="398"/>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2"/>
      <c r="AW133" s="402"/>
      <c r="AX133" s="402"/>
      <c r="AY133" s="398"/>
      <c r="AZ133" s="398"/>
      <c r="BA133" s="398"/>
      <c r="BB133" s="398"/>
      <c r="BC133" s="398"/>
      <c r="BD133" s="398"/>
      <c r="BE133" s="398"/>
      <c r="BF133" s="398"/>
      <c r="BG133" s="398"/>
      <c r="BI133" s="398"/>
      <c r="BJ133" s="398"/>
      <c r="BK133" s="398" t="s">
        <v>244</v>
      </c>
      <c r="BL133" s="398"/>
      <c r="BM133" s="398"/>
      <c r="BN133" s="398"/>
      <c r="BO133" s="402"/>
      <c r="BP133" s="402"/>
      <c r="BQ133" s="402"/>
      <c r="BR133" s="402"/>
      <c r="BS133" s="402"/>
      <c r="BT133" s="403"/>
      <c r="BU133" s="403"/>
      <c r="BV133" s="411"/>
      <c r="BW133" s="411"/>
      <c r="BX133" s="411"/>
      <c r="BY133" s="411"/>
      <c r="BZ133" s="411"/>
      <c r="CA133" s="411"/>
      <c r="CB133" s="411"/>
      <c r="CC133" s="411"/>
      <c r="CD133" s="411"/>
      <c r="CE133" s="411"/>
      <c r="CF133" s="411"/>
      <c r="CG133" s="411"/>
      <c r="CH133" s="411"/>
      <c r="CI133" s="411"/>
      <c r="CJ133" s="411"/>
      <c r="CK133" s="411"/>
      <c r="CL133" s="411"/>
      <c r="CM133" s="411"/>
      <c r="DP133" s="216"/>
      <c r="FD133" s="277"/>
      <c r="FE133" s="277"/>
    </row>
    <row r="134" spans="5:161" s="408" customFormat="1" ht="11.25" customHeight="1">
      <c r="E134" s="401" t="s">
        <v>249</v>
      </c>
      <c r="F134" s="403"/>
      <c r="G134" s="402"/>
      <c r="H134" s="402"/>
      <c r="I134" s="402"/>
      <c r="J134" s="402"/>
      <c r="K134" s="402"/>
      <c r="L134" s="402"/>
      <c r="M134" s="402"/>
      <c r="N134" s="402"/>
      <c r="O134" s="402"/>
      <c r="P134" s="398"/>
      <c r="Q134" s="398"/>
      <c r="R134" s="402"/>
      <c r="S134" s="402"/>
      <c r="T134" s="402"/>
      <c r="U134" s="402"/>
      <c r="V134" s="402"/>
      <c r="W134" s="402"/>
      <c r="X134" s="402"/>
      <c r="Y134" s="402"/>
      <c r="Z134" s="398"/>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5"/>
      <c r="AW134" s="405"/>
      <c r="AX134" s="405"/>
      <c r="AY134" s="398"/>
      <c r="AZ134" s="398"/>
      <c r="BA134" s="398"/>
      <c r="BB134" s="398"/>
      <c r="BC134" s="398"/>
      <c r="BD134" s="398"/>
      <c r="BE134" s="398"/>
      <c r="BF134" s="398"/>
      <c r="BG134" s="398"/>
      <c r="BI134" s="398"/>
      <c r="BJ134" s="398"/>
      <c r="BK134" s="398" t="s">
        <v>246</v>
      </c>
      <c r="BL134" s="398"/>
      <c r="BM134" s="398"/>
      <c r="BN134" s="398"/>
      <c r="BO134" s="402"/>
      <c r="BP134" s="403"/>
      <c r="BQ134" s="403"/>
      <c r="BR134" s="403"/>
      <c r="BS134" s="403"/>
      <c r="BT134" s="403"/>
      <c r="BU134" s="403"/>
      <c r="BV134" s="411"/>
      <c r="BW134" s="411"/>
      <c r="BX134" s="411"/>
      <c r="BY134" s="411"/>
      <c r="BZ134" s="411"/>
      <c r="CA134" s="411"/>
      <c r="CB134" s="411"/>
      <c r="CC134" s="411"/>
      <c r="CD134" s="411"/>
      <c r="CE134" s="411"/>
      <c r="CF134" s="411"/>
      <c r="CG134" s="411"/>
      <c r="CH134" s="411"/>
      <c r="CI134" s="411"/>
      <c r="CJ134" s="411"/>
      <c r="CK134" s="411"/>
      <c r="CL134" s="411"/>
      <c r="CM134" s="411"/>
      <c r="DP134" s="216"/>
      <c r="FD134" s="277"/>
      <c r="FE134" s="277"/>
    </row>
    <row r="135" spans="5:161" s="408" customFormat="1" ht="11.25" customHeight="1">
      <c r="E135" s="404" t="s">
        <v>251</v>
      </c>
      <c r="F135" s="402"/>
      <c r="G135" s="404"/>
      <c r="H135" s="404"/>
      <c r="I135" s="404"/>
      <c r="J135" s="404"/>
      <c r="K135" s="402"/>
      <c r="L135" s="402"/>
      <c r="M135" s="402"/>
      <c r="N135" s="402"/>
      <c r="O135" s="402"/>
      <c r="P135" s="398"/>
      <c r="Q135" s="398"/>
      <c r="R135" s="402"/>
      <c r="S135" s="402"/>
      <c r="T135" s="402"/>
      <c r="U135" s="402"/>
      <c r="V135" s="402"/>
      <c r="W135" s="402"/>
      <c r="X135" s="402"/>
      <c r="Y135" s="402"/>
      <c r="Z135" s="398"/>
      <c r="AA135" s="402"/>
      <c r="AB135" s="402"/>
      <c r="AC135" s="402"/>
      <c r="AD135" s="402"/>
      <c r="AE135" s="402"/>
      <c r="AF135" s="402"/>
      <c r="AG135" s="402"/>
      <c r="AH135" s="402"/>
      <c r="AI135" s="402"/>
      <c r="AJ135" s="402"/>
      <c r="AK135" s="402"/>
      <c r="AL135" s="402"/>
      <c r="AM135" s="402"/>
      <c r="AN135" s="402"/>
      <c r="AO135" s="402"/>
      <c r="AP135" s="402"/>
      <c r="AQ135" s="402"/>
      <c r="AR135" s="402"/>
      <c r="AS135" s="402"/>
      <c r="AT135" s="402"/>
      <c r="AU135" s="402"/>
      <c r="AV135" s="403"/>
      <c r="AW135" s="403"/>
      <c r="AX135" s="403"/>
      <c r="AY135" s="398"/>
      <c r="AZ135" s="398"/>
      <c r="BA135" s="398"/>
      <c r="BB135" s="398"/>
      <c r="BC135" s="398"/>
      <c r="BD135" s="398"/>
      <c r="BE135" s="398"/>
      <c r="BF135" s="398"/>
      <c r="BG135" s="398"/>
      <c r="BI135" s="398"/>
      <c r="BJ135" s="398"/>
      <c r="BK135" s="398" t="s">
        <v>248</v>
      </c>
      <c r="BL135" s="398"/>
      <c r="BM135" s="398"/>
      <c r="BN135" s="398"/>
      <c r="BO135" s="402"/>
      <c r="BP135" s="402"/>
      <c r="BQ135" s="402"/>
      <c r="BR135" s="402"/>
      <c r="BS135" s="402"/>
      <c r="BT135" s="402"/>
      <c r="BU135" s="402"/>
      <c r="BV135" s="410"/>
      <c r="BW135" s="410"/>
      <c r="BX135" s="410"/>
      <c r="BY135" s="410"/>
      <c r="BZ135" s="410"/>
      <c r="CA135" s="410"/>
      <c r="CB135" s="410"/>
      <c r="CC135" s="410"/>
      <c r="CD135" s="410"/>
      <c r="CE135" s="410"/>
      <c r="CF135" s="410"/>
      <c r="CG135" s="410"/>
      <c r="CH135" s="410"/>
      <c r="CI135" s="410"/>
      <c r="CJ135" s="410"/>
      <c r="CK135" s="410"/>
      <c r="CL135" s="410"/>
      <c r="CM135" s="410"/>
      <c r="DV135" s="387"/>
      <c r="DW135" s="387"/>
      <c r="DX135" s="387"/>
      <c r="DY135" s="387"/>
      <c r="FD135" s="277"/>
      <c r="FE135" s="277"/>
    </row>
    <row r="136" spans="5:161" s="408" customFormat="1" ht="11.25" customHeight="1">
      <c r="E136" s="403" t="s">
        <v>253</v>
      </c>
      <c r="F136" s="406"/>
      <c r="G136" s="406"/>
      <c r="H136" s="406"/>
      <c r="I136" s="406"/>
      <c r="J136" s="406"/>
      <c r="K136" s="406"/>
      <c r="L136" s="406"/>
      <c r="M136" s="406"/>
      <c r="N136" s="406"/>
      <c r="O136" s="406"/>
      <c r="P136" s="398"/>
      <c r="Q136" s="398"/>
      <c r="R136" s="406"/>
      <c r="S136" s="406"/>
      <c r="T136" s="406"/>
      <c r="U136" s="406"/>
      <c r="V136" s="406"/>
      <c r="W136" s="406"/>
      <c r="X136" s="406"/>
      <c r="Y136" s="406"/>
      <c r="Z136" s="398"/>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2"/>
      <c r="AW136" s="402"/>
      <c r="AX136" s="402"/>
      <c r="AY136" s="398"/>
      <c r="AZ136" s="398"/>
      <c r="BA136" s="398"/>
      <c r="BB136" s="398"/>
      <c r="BC136" s="398"/>
      <c r="BD136" s="398"/>
      <c r="BE136" s="398"/>
      <c r="BF136" s="398"/>
      <c r="BG136" s="398"/>
      <c r="BI136" s="398"/>
      <c r="BJ136" s="398"/>
      <c r="BK136" s="398" t="s">
        <v>250</v>
      </c>
      <c r="BL136" s="398"/>
      <c r="BM136" s="398"/>
      <c r="BN136" s="398"/>
      <c r="BO136" s="402"/>
      <c r="BP136" s="402"/>
      <c r="BQ136" s="402"/>
      <c r="BR136" s="402"/>
      <c r="BS136" s="402"/>
      <c r="BT136" s="402"/>
      <c r="BU136" s="402"/>
      <c r="BV136" s="410"/>
      <c r="BW136" s="410"/>
      <c r="BX136" s="410"/>
      <c r="BY136" s="410"/>
      <c r="BZ136" s="410"/>
      <c r="CA136" s="410"/>
      <c r="CB136" s="410"/>
      <c r="CC136" s="410"/>
      <c r="CD136" s="410"/>
      <c r="CE136" s="410"/>
      <c r="CF136" s="410"/>
      <c r="CG136" s="410"/>
      <c r="CH136" s="410"/>
      <c r="CI136" s="410"/>
      <c r="CJ136" s="410"/>
      <c r="CK136" s="410"/>
      <c r="CL136" s="410"/>
      <c r="CM136" s="410"/>
      <c r="DP136" s="216"/>
      <c r="DV136" s="386"/>
      <c r="DW136" s="386"/>
      <c r="DX136" s="386"/>
      <c r="DY136" s="386"/>
      <c r="FD136" s="277"/>
      <c r="FE136" s="277"/>
    </row>
    <row r="137" spans="5:161" s="408" customFormat="1" ht="11.25" customHeight="1">
      <c r="E137" s="403" t="s">
        <v>254</v>
      </c>
      <c r="F137" s="402"/>
      <c r="G137" s="402"/>
      <c r="H137" s="402"/>
      <c r="I137" s="402"/>
      <c r="J137" s="402"/>
      <c r="K137" s="403"/>
      <c r="L137" s="403"/>
      <c r="M137" s="403"/>
      <c r="N137" s="403"/>
      <c r="O137" s="403"/>
      <c r="P137" s="398"/>
      <c r="Q137" s="398"/>
      <c r="R137" s="403"/>
      <c r="S137" s="403"/>
      <c r="T137" s="403"/>
      <c r="U137" s="403"/>
      <c r="V137" s="403"/>
      <c r="W137" s="403"/>
      <c r="X137" s="403"/>
      <c r="Y137" s="403"/>
      <c r="Z137" s="398"/>
      <c r="AA137" s="403"/>
      <c r="AB137" s="403"/>
      <c r="AC137" s="403"/>
      <c r="AD137" s="403"/>
      <c r="AE137" s="403"/>
      <c r="AF137" s="403"/>
      <c r="AG137" s="403"/>
      <c r="AH137" s="403"/>
      <c r="AI137" s="403"/>
      <c r="AJ137" s="403"/>
      <c r="AK137" s="403"/>
      <c r="AL137" s="403"/>
      <c r="AM137" s="403"/>
      <c r="AN137" s="403"/>
      <c r="AO137" s="403"/>
      <c r="AP137" s="403"/>
      <c r="AQ137" s="403"/>
      <c r="AR137" s="403"/>
      <c r="AS137" s="403"/>
      <c r="AT137" s="403"/>
      <c r="AU137" s="403"/>
      <c r="AV137" s="402"/>
      <c r="AW137" s="402"/>
      <c r="AX137" s="402"/>
      <c r="AY137" s="398"/>
      <c r="AZ137" s="398"/>
      <c r="BA137" s="398"/>
      <c r="BB137" s="398"/>
      <c r="BC137" s="398"/>
      <c r="BD137" s="398"/>
      <c r="BE137" s="398"/>
      <c r="BF137" s="398"/>
      <c r="BG137" s="398"/>
      <c r="BI137" s="398"/>
      <c r="BJ137" s="398"/>
      <c r="BK137" s="398" t="s">
        <v>252</v>
      </c>
      <c r="BL137" s="398"/>
      <c r="BM137" s="398"/>
      <c r="BN137" s="398"/>
      <c r="BO137" s="402"/>
      <c r="BP137" s="402"/>
      <c r="BQ137" s="402"/>
      <c r="BR137" s="402"/>
      <c r="BS137" s="402"/>
      <c r="BT137" s="402"/>
      <c r="BU137" s="402"/>
      <c r="BV137" s="410"/>
      <c r="BW137" s="410"/>
      <c r="BX137" s="410"/>
      <c r="BY137" s="410"/>
      <c r="BZ137" s="410"/>
      <c r="CA137" s="410"/>
      <c r="CB137" s="410"/>
      <c r="CC137" s="410"/>
      <c r="CD137" s="410"/>
      <c r="CE137" s="410"/>
      <c r="CF137" s="410"/>
      <c r="CG137" s="410"/>
      <c r="CH137" s="410"/>
      <c r="CI137" s="410"/>
      <c r="CJ137" s="410"/>
      <c r="CK137" s="411"/>
      <c r="CL137" s="411"/>
      <c r="CM137" s="411"/>
      <c r="DP137" s="216"/>
      <c r="FD137" s="277"/>
      <c r="FE137" s="277"/>
    </row>
    <row r="138" spans="5:161" s="408" customFormat="1" ht="11.25" customHeight="1">
      <c r="E138" s="324" t="s">
        <v>516</v>
      </c>
      <c r="F138" s="398"/>
      <c r="G138" s="398"/>
      <c r="H138" s="398"/>
      <c r="I138" s="398"/>
      <c r="J138" s="398"/>
      <c r="K138" s="398"/>
      <c r="L138" s="402"/>
      <c r="M138" s="402"/>
      <c r="N138" s="402"/>
      <c r="O138" s="402"/>
      <c r="P138" s="398"/>
      <c r="Q138" s="398"/>
      <c r="R138" s="402"/>
      <c r="S138" s="402"/>
      <c r="T138" s="402"/>
      <c r="U138" s="402"/>
      <c r="V138" s="402"/>
      <c r="W138" s="402"/>
      <c r="X138" s="402"/>
      <c r="Y138" s="402"/>
      <c r="Z138" s="398"/>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398"/>
      <c r="AZ138" s="398"/>
      <c r="BA138" s="398"/>
      <c r="BB138" s="398"/>
      <c r="BC138" s="398"/>
      <c r="BD138" s="398"/>
      <c r="BE138" s="398"/>
      <c r="BF138" s="398"/>
      <c r="BG138" s="398"/>
      <c r="BI138" s="398"/>
      <c r="BJ138" s="398"/>
      <c r="BK138" s="398" t="s">
        <v>429</v>
      </c>
      <c r="BL138" s="398"/>
      <c r="BM138" s="398"/>
      <c r="BN138" s="398"/>
      <c r="BO138" s="403"/>
      <c r="BP138" s="402"/>
      <c r="BQ138" s="402"/>
      <c r="BR138" s="402"/>
      <c r="BS138" s="402"/>
      <c r="BT138" s="402"/>
      <c r="BU138" s="402"/>
      <c r="BV138" s="410"/>
      <c r="BW138" s="410"/>
      <c r="BX138" s="410"/>
      <c r="BY138" s="410"/>
      <c r="BZ138" s="410"/>
      <c r="CA138" s="410"/>
      <c r="CB138" s="410"/>
      <c r="CC138" s="410"/>
      <c r="CD138" s="410"/>
      <c r="CE138" s="410"/>
      <c r="CF138" s="410"/>
      <c r="CG138" s="410"/>
      <c r="CH138" s="410"/>
      <c r="CI138" s="410"/>
      <c r="CJ138" s="410"/>
      <c r="CK138" s="411"/>
      <c r="CL138" s="411"/>
      <c r="CM138" s="411"/>
      <c r="EY138" s="218"/>
      <c r="EZ138" s="218"/>
      <c r="FA138" s="218"/>
      <c r="FB138" s="277"/>
      <c r="FC138" s="277"/>
      <c r="FD138" s="277"/>
      <c r="FE138" s="277"/>
    </row>
    <row r="139" spans="5:161" s="408" customFormat="1" ht="11.25" customHeight="1">
      <c r="E139" s="324" t="s">
        <v>517</v>
      </c>
      <c r="F139" s="398"/>
      <c r="G139" s="398"/>
      <c r="H139" s="398"/>
      <c r="I139" s="398"/>
      <c r="J139" s="398"/>
      <c r="K139" s="398"/>
      <c r="L139" s="402"/>
      <c r="M139" s="402"/>
      <c r="N139" s="402"/>
      <c r="O139" s="402"/>
      <c r="P139" s="398"/>
      <c r="Q139" s="398"/>
      <c r="R139" s="402"/>
      <c r="S139" s="402"/>
      <c r="T139" s="402"/>
      <c r="U139" s="402"/>
      <c r="V139" s="402"/>
      <c r="W139" s="402"/>
      <c r="X139" s="402"/>
      <c r="Y139" s="402"/>
      <c r="Z139" s="398"/>
      <c r="AA139" s="402"/>
      <c r="AB139" s="402"/>
      <c r="AC139" s="402"/>
      <c r="AD139" s="402"/>
      <c r="AE139" s="402"/>
      <c r="AF139" s="402"/>
      <c r="AG139" s="402"/>
      <c r="AH139" s="402"/>
      <c r="AI139" s="402"/>
      <c r="AJ139" s="402"/>
      <c r="AK139" s="402"/>
      <c r="AL139" s="402"/>
      <c r="AM139" s="402"/>
      <c r="AN139" s="402"/>
      <c r="AO139" s="402"/>
      <c r="AP139" s="402"/>
      <c r="AQ139" s="402"/>
      <c r="AR139" s="402"/>
      <c r="AS139" s="402"/>
      <c r="AT139" s="402"/>
      <c r="AU139" s="402"/>
      <c r="AV139" s="402"/>
      <c r="AW139" s="402"/>
      <c r="AX139" s="402"/>
      <c r="AY139" s="398"/>
      <c r="AZ139" s="398"/>
      <c r="BA139" s="398"/>
      <c r="BB139" s="398"/>
      <c r="BC139" s="398"/>
      <c r="BD139" s="398"/>
      <c r="BE139" s="398"/>
      <c r="BF139" s="398"/>
      <c r="BG139" s="398"/>
      <c r="BI139" s="398"/>
      <c r="BJ139" s="398"/>
      <c r="BK139" s="398" t="s">
        <v>255</v>
      </c>
      <c r="BL139" s="398"/>
      <c r="BM139" s="398"/>
      <c r="BN139" s="398"/>
      <c r="BO139" s="403"/>
      <c r="BP139" s="402"/>
      <c r="BQ139" s="402"/>
      <c r="BR139" s="402"/>
      <c r="BS139" s="402"/>
      <c r="BT139" s="402"/>
      <c r="BU139" s="402"/>
      <c r="BV139" s="410"/>
      <c r="BW139" s="410"/>
      <c r="BX139" s="410"/>
      <c r="BY139" s="410"/>
      <c r="BZ139" s="410"/>
      <c r="CA139" s="410"/>
      <c r="CB139" s="410"/>
      <c r="CC139" s="410"/>
      <c r="CD139" s="410"/>
      <c r="CE139" s="410"/>
      <c r="CF139" s="410"/>
      <c r="CG139" s="410"/>
      <c r="CH139" s="410"/>
      <c r="CI139" s="410"/>
      <c r="CJ139" s="410"/>
      <c r="CK139" s="411"/>
      <c r="CL139" s="411"/>
      <c r="CM139" s="411"/>
      <c r="EY139" s="277"/>
      <c r="EZ139" s="277"/>
      <c r="FA139" s="277"/>
      <c r="FB139" s="277"/>
      <c r="FC139" s="277"/>
      <c r="FD139" s="277"/>
      <c r="FE139" s="277"/>
    </row>
    <row r="140" spans="5:161" s="408" customFormat="1" ht="11.25" customHeight="1">
      <c r="E140" s="403" t="s">
        <v>518</v>
      </c>
      <c r="F140" s="398"/>
      <c r="G140" s="398"/>
      <c r="H140" s="398"/>
      <c r="I140" s="398"/>
      <c r="J140" s="398"/>
      <c r="K140" s="398"/>
      <c r="L140" s="402"/>
      <c r="M140" s="402"/>
      <c r="N140" s="402"/>
      <c r="O140" s="402"/>
      <c r="P140" s="398"/>
      <c r="Q140" s="398"/>
      <c r="R140" s="402"/>
      <c r="S140" s="402"/>
      <c r="T140" s="402"/>
      <c r="U140" s="402"/>
      <c r="V140" s="402"/>
      <c r="W140" s="402"/>
      <c r="X140" s="402"/>
      <c r="Y140" s="402"/>
      <c r="Z140" s="398"/>
      <c r="AA140" s="402"/>
      <c r="AB140" s="402"/>
      <c r="AC140" s="402"/>
      <c r="AD140" s="402"/>
      <c r="AE140" s="402"/>
      <c r="AF140" s="402"/>
      <c r="AG140" s="402"/>
      <c r="AH140" s="402"/>
      <c r="AI140" s="402"/>
      <c r="AJ140" s="402"/>
      <c r="AK140" s="402"/>
      <c r="AL140" s="402"/>
      <c r="AM140" s="402"/>
      <c r="AN140" s="402"/>
      <c r="AO140" s="402"/>
      <c r="AP140" s="402"/>
      <c r="AQ140" s="402"/>
      <c r="AR140" s="402"/>
      <c r="AS140" s="402"/>
      <c r="AT140" s="402"/>
      <c r="AU140" s="402"/>
      <c r="AV140" s="402"/>
      <c r="AW140" s="402"/>
      <c r="AX140" s="402"/>
      <c r="AY140" s="398"/>
      <c r="AZ140" s="398"/>
      <c r="BA140" s="398"/>
      <c r="BB140" s="398"/>
      <c r="BC140" s="398"/>
      <c r="BD140" s="398"/>
      <c r="BE140" s="398"/>
      <c r="BF140" s="398"/>
      <c r="BG140" s="398"/>
      <c r="BI140" s="398"/>
      <c r="BJ140" s="398"/>
      <c r="BK140" s="398" t="s">
        <v>256</v>
      </c>
      <c r="BL140" s="398"/>
      <c r="BM140" s="398"/>
      <c r="BN140" s="403"/>
      <c r="BO140" s="403"/>
      <c r="BP140" s="402"/>
      <c r="BQ140" s="402"/>
      <c r="BR140" s="402"/>
      <c r="BS140" s="402"/>
      <c r="BT140" s="402"/>
      <c r="BU140" s="402"/>
      <c r="BV140" s="410"/>
      <c r="BW140" s="410"/>
      <c r="BX140" s="410"/>
      <c r="BY140" s="410"/>
      <c r="BZ140" s="410"/>
      <c r="CA140" s="410"/>
      <c r="CB140" s="410"/>
      <c r="CC140" s="410"/>
      <c r="CD140" s="410"/>
      <c r="CE140" s="410"/>
      <c r="CF140" s="410"/>
      <c r="CG140" s="410"/>
      <c r="CH140" s="410"/>
      <c r="CI140" s="410"/>
      <c r="CJ140" s="410"/>
      <c r="CK140" s="411"/>
      <c r="CL140" s="411"/>
      <c r="CM140" s="411"/>
      <c r="DP140" s="65"/>
      <c r="DQ140" s="65"/>
      <c r="DR140" s="65"/>
      <c r="DS140" s="65"/>
      <c r="DT140" s="65"/>
      <c r="DU140" s="88"/>
      <c r="DV140" s="65"/>
      <c r="DW140" s="65"/>
      <c r="DX140" s="65"/>
      <c r="DY140" s="65"/>
      <c r="DZ140" s="65"/>
      <c r="EA140" s="65"/>
      <c r="EB140" s="88"/>
      <c r="EC140" s="65"/>
      <c r="ED140" s="65"/>
      <c r="EE140" s="65"/>
      <c r="EF140" s="88"/>
      <c r="EG140" s="65"/>
      <c r="EH140" s="65"/>
      <c r="EI140" s="65"/>
      <c r="EJ140" s="65"/>
      <c r="EK140" s="88"/>
      <c r="EL140" s="65"/>
      <c r="EM140" s="65"/>
      <c r="EN140" s="65"/>
      <c r="EO140" s="65"/>
      <c r="EP140" s="65"/>
      <c r="EQ140" s="65"/>
      <c r="ER140" s="65"/>
      <c r="ES140" s="65"/>
      <c r="ET140" s="88"/>
      <c r="EU140" s="88"/>
      <c r="EV140" s="65"/>
      <c r="EW140" s="65"/>
      <c r="EX140" s="65"/>
      <c r="EY140" s="65"/>
      <c r="EZ140" s="65"/>
      <c r="FA140" s="65"/>
      <c r="FB140" s="88"/>
      <c r="FC140" s="88"/>
      <c r="FD140" s="88"/>
      <c r="FE140" s="88"/>
    </row>
    <row r="141" spans="5:161" s="408" customFormat="1" ht="11.25" customHeight="1">
      <c r="E141" s="403" t="s">
        <v>257</v>
      </c>
      <c r="F141" s="398"/>
      <c r="G141" s="398"/>
      <c r="H141" s="398"/>
      <c r="I141" s="398"/>
      <c r="J141" s="398"/>
      <c r="K141" s="398"/>
      <c r="L141" s="398"/>
      <c r="M141" s="398"/>
      <c r="N141" s="398"/>
      <c r="O141" s="402"/>
      <c r="P141" s="398"/>
      <c r="Q141" s="398"/>
      <c r="R141" s="402"/>
      <c r="S141" s="402"/>
      <c r="T141" s="402"/>
      <c r="U141" s="402"/>
      <c r="V141" s="402"/>
      <c r="W141" s="402"/>
      <c r="X141" s="402"/>
      <c r="Y141" s="402"/>
      <c r="Z141" s="398"/>
      <c r="AA141" s="402"/>
      <c r="AB141" s="402"/>
      <c r="AC141" s="402"/>
      <c r="AD141" s="402"/>
      <c r="AE141" s="402"/>
      <c r="AF141" s="402"/>
      <c r="AG141" s="402"/>
      <c r="AH141" s="402"/>
      <c r="AI141" s="402"/>
      <c r="AJ141" s="402"/>
      <c r="AK141" s="402"/>
      <c r="AL141" s="402"/>
      <c r="AM141" s="402"/>
      <c r="AN141" s="402"/>
      <c r="AO141" s="402"/>
      <c r="AP141" s="402"/>
      <c r="AQ141" s="402"/>
      <c r="AR141" s="402"/>
      <c r="AS141" s="402"/>
      <c r="AT141" s="402"/>
      <c r="AU141" s="402"/>
      <c r="AV141" s="402"/>
      <c r="AW141" s="402"/>
      <c r="AX141" s="402"/>
      <c r="AY141" s="398"/>
      <c r="AZ141" s="398"/>
      <c r="BA141" s="398"/>
      <c r="BB141" s="398"/>
      <c r="BC141" s="398"/>
      <c r="BD141" s="398"/>
      <c r="BE141" s="398"/>
      <c r="BF141" s="398"/>
      <c r="BG141" s="398"/>
      <c r="BI141" s="398"/>
      <c r="BJ141" s="398"/>
      <c r="BK141" s="398" t="s">
        <v>474</v>
      </c>
      <c r="BL141" s="398"/>
      <c r="BM141" s="398"/>
      <c r="BN141" s="403"/>
      <c r="BO141" s="403"/>
      <c r="BP141" s="402"/>
      <c r="BQ141" s="402"/>
      <c r="BR141" s="402"/>
      <c r="BS141" s="402"/>
      <c r="BT141" s="402"/>
      <c r="BU141" s="402"/>
      <c r="BV141" s="410"/>
      <c r="BW141" s="410"/>
      <c r="BX141" s="410"/>
      <c r="BY141" s="410"/>
      <c r="BZ141" s="410"/>
      <c r="CA141" s="410"/>
      <c r="CB141" s="410"/>
      <c r="CC141" s="410"/>
      <c r="CD141" s="410"/>
      <c r="CE141" s="410"/>
      <c r="CF141" s="410"/>
      <c r="CG141" s="410"/>
      <c r="CH141" s="410"/>
      <c r="CI141" s="410"/>
      <c r="CJ141" s="410"/>
      <c r="CK141" s="411"/>
      <c r="CL141" s="411"/>
      <c r="CM141" s="411"/>
    </row>
    <row r="142" spans="5:161" s="408" customFormat="1" ht="11.25" customHeight="1">
      <c r="E142" s="398" t="s">
        <v>258</v>
      </c>
      <c r="F142" s="398"/>
      <c r="G142" s="398"/>
      <c r="H142" s="398"/>
      <c r="I142" s="398"/>
      <c r="J142" s="398"/>
      <c r="K142" s="398"/>
      <c r="L142" s="398"/>
      <c r="M142" s="398"/>
      <c r="N142" s="398"/>
      <c r="O142" s="402"/>
      <c r="P142" s="398"/>
      <c r="Q142" s="398"/>
      <c r="R142" s="402"/>
      <c r="S142" s="402"/>
      <c r="T142" s="402"/>
      <c r="U142" s="402"/>
      <c r="V142" s="402"/>
      <c r="W142" s="402"/>
      <c r="X142" s="402"/>
      <c r="Y142" s="402"/>
      <c r="Z142" s="398"/>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398"/>
      <c r="AZ142" s="398"/>
      <c r="BA142" s="398"/>
      <c r="BB142" s="398"/>
      <c r="BC142" s="398"/>
      <c r="BD142" s="398"/>
      <c r="BE142" s="398"/>
      <c r="BF142" s="398"/>
      <c r="BG142" s="398"/>
      <c r="BI142" s="398"/>
      <c r="BJ142" s="398"/>
      <c r="BK142" s="398" t="s">
        <v>410</v>
      </c>
      <c r="BL142" s="398"/>
      <c r="BM142" s="398"/>
      <c r="BN142" s="402"/>
      <c r="BO142" s="402"/>
      <c r="BP142" s="403"/>
      <c r="BQ142" s="403"/>
      <c r="BR142" s="403"/>
      <c r="BS142" s="403"/>
      <c r="BT142" s="403"/>
      <c r="BU142" s="403"/>
      <c r="BV142" s="411"/>
      <c r="BW142" s="411"/>
      <c r="BX142" s="411"/>
      <c r="BY142" s="411"/>
      <c r="BZ142" s="411"/>
      <c r="CA142" s="411"/>
      <c r="CB142" s="411"/>
      <c r="CC142" s="411"/>
      <c r="CD142" s="411"/>
      <c r="CE142" s="411"/>
      <c r="CF142" s="411"/>
      <c r="CG142" s="411"/>
      <c r="CH142" s="411"/>
      <c r="CI142" s="411"/>
      <c r="CJ142" s="411"/>
      <c r="CK142" s="410"/>
      <c r="CL142" s="410"/>
      <c r="CM142" s="410"/>
      <c r="CO142" s="409"/>
      <c r="CP142" s="410"/>
      <c r="CQ142" s="410"/>
      <c r="CR142" s="410"/>
      <c r="CS142" s="410"/>
      <c r="CT142" s="410"/>
      <c r="CU142" s="410"/>
      <c r="CV142" s="410"/>
      <c r="CW142" s="410"/>
      <c r="CX142" s="410"/>
      <c r="CY142" s="410"/>
      <c r="DB142" s="410"/>
    </row>
    <row r="143" spans="5:161" s="408" customFormat="1" ht="11.25" customHeight="1">
      <c r="E143" s="398" t="s">
        <v>260</v>
      </c>
      <c r="F143" s="398"/>
      <c r="G143" s="398"/>
      <c r="H143" s="398"/>
      <c r="I143" s="398"/>
      <c r="J143" s="398"/>
      <c r="K143" s="398"/>
      <c r="L143" s="398"/>
      <c r="M143" s="398"/>
      <c r="N143" s="398"/>
      <c r="O143" s="398"/>
      <c r="P143" s="398"/>
      <c r="Q143" s="398"/>
      <c r="R143" s="398"/>
      <c r="S143" s="402"/>
      <c r="T143" s="402"/>
      <c r="U143" s="402"/>
      <c r="V143" s="402"/>
      <c r="W143" s="402"/>
      <c r="X143" s="402"/>
      <c r="Y143" s="402"/>
      <c r="Z143" s="398"/>
      <c r="AA143" s="402"/>
      <c r="AB143" s="402"/>
      <c r="AC143" s="402"/>
      <c r="AD143" s="402"/>
      <c r="AE143" s="402"/>
      <c r="AF143" s="402"/>
      <c r="AG143" s="402"/>
      <c r="AH143" s="402"/>
      <c r="AI143" s="402"/>
      <c r="AJ143" s="402"/>
      <c r="AK143" s="402"/>
      <c r="AL143" s="402"/>
      <c r="AM143" s="402"/>
      <c r="AN143" s="402"/>
      <c r="AO143" s="402"/>
      <c r="AP143" s="402"/>
      <c r="AQ143" s="402"/>
      <c r="AR143" s="402"/>
      <c r="AS143" s="402"/>
      <c r="AT143" s="402"/>
      <c r="AU143" s="402"/>
      <c r="AV143" s="402"/>
      <c r="AW143" s="402"/>
      <c r="AX143" s="402"/>
      <c r="AY143" s="398"/>
      <c r="AZ143" s="398"/>
      <c r="BA143" s="398"/>
      <c r="BB143" s="398"/>
      <c r="BC143" s="398"/>
      <c r="BD143" s="398"/>
      <c r="BE143" s="398"/>
      <c r="BF143" s="398"/>
      <c r="BG143" s="398"/>
      <c r="BI143" s="398"/>
      <c r="BJ143" s="398"/>
      <c r="BK143" s="398" t="s">
        <v>259</v>
      </c>
      <c r="BL143" s="398"/>
      <c r="BM143" s="398"/>
      <c r="BN143" s="402"/>
      <c r="BO143" s="402"/>
      <c r="BP143" s="402"/>
      <c r="BQ143" s="402"/>
      <c r="BR143" s="402"/>
      <c r="BS143" s="402"/>
      <c r="BT143" s="402"/>
      <c r="BU143" s="402"/>
      <c r="BV143" s="410"/>
      <c r="BW143" s="410"/>
      <c r="BX143" s="410"/>
      <c r="BY143" s="410"/>
      <c r="BZ143" s="410"/>
      <c r="CA143" s="410"/>
      <c r="CB143" s="410"/>
      <c r="CC143" s="410"/>
      <c r="CD143" s="410"/>
      <c r="CE143" s="410"/>
      <c r="CF143" s="410"/>
      <c r="CG143" s="410"/>
      <c r="CH143" s="410"/>
      <c r="CI143" s="410"/>
      <c r="CJ143" s="410"/>
      <c r="CK143" s="410"/>
      <c r="CL143" s="410"/>
      <c r="CM143" s="410"/>
      <c r="CP143" s="410"/>
      <c r="CQ143" s="410"/>
      <c r="CR143" s="410"/>
      <c r="CS143" s="410"/>
      <c r="CT143" s="410"/>
      <c r="CU143" s="410"/>
      <c r="CV143" s="410"/>
      <c r="CW143" s="410"/>
      <c r="CX143" s="410"/>
      <c r="CY143" s="410"/>
      <c r="DB143" s="410"/>
    </row>
    <row r="144" spans="5:161" s="408" customFormat="1" ht="11.25" customHeight="1">
      <c r="E144" s="398" t="s">
        <v>262</v>
      </c>
      <c r="F144" s="398"/>
      <c r="G144" s="398"/>
      <c r="H144" s="398"/>
      <c r="I144" s="398"/>
      <c r="J144" s="398"/>
      <c r="K144" s="398"/>
      <c r="L144" s="398"/>
      <c r="M144" s="398"/>
      <c r="N144" s="398"/>
      <c r="O144" s="398"/>
      <c r="P144" s="398"/>
      <c r="Q144" s="398"/>
      <c r="R144" s="398"/>
      <c r="S144" s="402"/>
      <c r="T144" s="402"/>
      <c r="U144" s="402"/>
      <c r="V144" s="402"/>
      <c r="W144" s="402"/>
      <c r="X144" s="402"/>
      <c r="Y144" s="402"/>
      <c r="Z144" s="398"/>
      <c r="AA144" s="402"/>
      <c r="AB144" s="402"/>
      <c r="AC144" s="402"/>
      <c r="AD144" s="402"/>
      <c r="AE144" s="402"/>
      <c r="AF144" s="402"/>
      <c r="AG144" s="402"/>
      <c r="AH144" s="402"/>
      <c r="AI144" s="402"/>
      <c r="AJ144" s="402"/>
      <c r="AK144" s="402"/>
      <c r="AL144" s="402"/>
      <c r="AM144" s="402"/>
      <c r="AN144" s="402"/>
      <c r="AO144" s="402"/>
      <c r="AP144" s="402"/>
      <c r="AQ144" s="402"/>
      <c r="AR144" s="402"/>
      <c r="AS144" s="402"/>
      <c r="AT144" s="402"/>
      <c r="AU144" s="402"/>
      <c r="AV144" s="402"/>
      <c r="AW144" s="402"/>
      <c r="AX144" s="402"/>
      <c r="AY144" s="398"/>
      <c r="AZ144" s="398"/>
      <c r="BA144" s="398"/>
      <c r="BB144" s="398"/>
      <c r="BC144" s="398"/>
      <c r="BD144" s="398"/>
      <c r="BE144" s="398"/>
      <c r="BF144" s="398"/>
      <c r="BG144" s="398"/>
      <c r="BI144" s="398"/>
      <c r="BJ144" s="398"/>
      <c r="BK144" s="398" t="s">
        <v>261</v>
      </c>
      <c r="BL144" s="398"/>
      <c r="BM144" s="398"/>
      <c r="BN144" s="402"/>
      <c r="BO144" s="402"/>
      <c r="BP144" s="402"/>
      <c r="BQ144" s="402"/>
      <c r="BR144" s="402"/>
      <c r="BS144" s="402"/>
      <c r="BT144" s="402"/>
      <c r="BU144" s="402"/>
      <c r="BV144" s="410"/>
      <c r="BW144" s="410"/>
      <c r="BX144" s="410"/>
      <c r="BY144" s="410"/>
      <c r="BZ144" s="410"/>
      <c r="CA144" s="410"/>
      <c r="CB144" s="410"/>
      <c r="CC144" s="410"/>
      <c r="CD144" s="410"/>
      <c r="CE144" s="410"/>
      <c r="CF144" s="410"/>
      <c r="CG144" s="410"/>
      <c r="CH144" s="410"/>
      <c r="CI144" s="410"/>
      <c r="CJ144" s="410"/>
      <c r="CK144" s="411"/>
      <c r="CL144" s="411"/>
      <c r="CM144" s="411"/>
      <c r="CO144" s="411"/>
      <c r="CP144" s="410"/>
      <c r="CQ144" s="410"/>
      <c r="CR144" s="410"/>
      <c r="CS144" s="410"/>
      <c r="CT144" s="410"/>
      <c r="CU144" s="410"/>
      <c r="CV144" s="410"/>
      <c r="CW144" s="410"/>
      <c r="CX144" s="410"/>
      <c r="CY144" s="410"/>
      <c r="DB144" s="410"/>
    </row>
    <row r="145" spans="5:106" s="408" customFormat="1" ht="11.25" customHeight="1">
      <c r="E145" s="398" t="s">
        <v>264</v>
      </c>
      <c r="F145" s="398"/>
      <c r="G145" s="398"/>
      <c r="H145" s="398"/>
      <c r="I145" s="398"/>
      <c r="J145" s="398"/>
      <c r="K145" s="398"/>
      <c r="L145" s="398"/>
      <c r="M145" s="398"/>
      <c r="N145" s="398"/>
      <c r="O145" s="398"/>
      <c r="P145" s="398"/>
      <c r="Q145" s="398"/>
      <c r="R145" s="398"/>
      <c r="S145" s="402"/>
      <c r="T145" s="402"/>
      <c r="U145" s="402"/>
      <c r="V145" s="402"/>
      <c r="W145" s="402"/>
      <c r="X145" s="402"/>
      <c r="Y145" s="402"/>
      <c r="Z145" s="398"/>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4"/>
      <c r="AW145" s="404"/>
      <c r="AX145" s="404"/>
      <c r="AY145" s="398"/>
      <c r="AZ145" s="398"/>
      <c r="BA145" s="398"/>
      <c r="BB145" s="398"/>
      <c r="BC145" s="398"/>
      <c r="BD145" s="398"/>
      <c r="BE145" s="398"/>
      <c r="BF145" s="398"/>
      <c r="BG145" s="398"/>
      <c r="BI145" s="398"/>
      <c r="BJ145" s="398"/>
      <c r="BK145" s="398" t="s">
        <v>263</v>
      </c>
      <c r="BL145" s="398"/>
      <c r="BM145" s="398"/>
      <c r="BN145" s="402"/>
      <c r="BO145" s="402"/>
      <c r="BP145" s="402"/>
      <c r="BQ145" s="402"/>
      <c r="BR145" s="402"/>
      <c r="BS145" s="402"/>
      <c r="BT145" s="402"/>
      <c r="BU145" s="402"/>
      <c r="BV145" s="410"/>
      <c r="BW145" s="410"/>
      <c r="BX145" s="410"/>
      <c r="BY145" s="410"/>
      <c r="BZ145" s="410"/>
      <c r="CA145" s="410"/>
      <c r="CB145" s="410"/>
      <c r="CC145" s="410"/>
      <c r="CD145" s="410"/>
      <c r="CE145" s="410"/>
      <c r="CF145" s="410"/>
      <c r="CG145" s="410"/>
      <c r="CH145" s="410"/>
      <c r="CI145" s="410"/>
      <c r="CJ145" s="410"/>
      <c r="CK145" s="411"/>
      <c r="CL145" s="411"/>
      <c r="CM145" s="411"/>
      <c r="CO145" s="411"/>
      <c r="CP145" s="413"/>
      <c r="CQ145" s="410"/>
      <c r="CR145" s="410"/>
      <c r="CS145" s="410"/>
      <c r="CT145" s="410"/>
      <c r="CU145" s="410"/>
      <c r="CV145" s="410"/>
      <c r="CW145" s="410"/>
      <c r="CX145" s="410"/>
      <c r="CY145" s="410"/>
      <c r="DB145" s="410"/>
    </row>
    <row r="146" spans="5:106" s="408" customFormat="1" ht="11.25" customHeight="1">
      <c r="E146" s="398" t="s">
        <v>266</v>
      </c>
      <c r="F146" s="398"/>
      <c r="G146" s="398"/>
      <c r="H146" s="398"/>
      <c r="I146" s="398"/>
      <c r="J146" s="398"/>
      <c r="K146" s="398"/>
      <c r="L146" s="398"/>
      <c r="M146" s="398"/>
      <c r="N146" s="398"/>
      <c r="O146" s="398"/>
      <c r="P146" s="398"/>
      <c r="Q146" s="398"/>
      <c r="R146" s="398"/>
      <c r="S146" s="402"/>
      <c r="T146" s="402"/>
      <c r="U146" s="402"/>
      <c r="V146" s="402"/>
      <c r="W146" s="402"/>
      <c r="X146" s="402"/>
      <c r="Y146" s="402"/>
      <c r="Z146" s="398"/>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398"/>
      <c r="AZ146" s="398"/>
      <c r="BA146" s="398"/>
      <c r="BB146" s="398"/>
      <c r="BC146" s="398"/>
      <c r="BD146" s="398"/>
      <c r="BE146" s="398"/>
      <c r="BF146" s="398"/>
      <c r="BG146" s="398"/>
      <c r="BI146" s="398"/>
      <c r="BJ146" s="398"/>
      <c r="BK146" s="398" t="s">
        <v>265</v>
      </c>
      <c r="BL146" s="398"/>
      <c r="BM146" s="398"/>
      <c r="BN146" s="403"/>
      <c r="BO146" s="403"/>
      <c r="BP146" s="402"/>
      <c r="BQ146" s="402"/>
      <c r="BR146" s="402"/>
      <c r="BS146" s="402"/>
      <c r="BT146" s="402"/>
      <c r="BU146" s="402"/>
      <c r="BV146" s="410"/>
      <c r="BW146" s="410"/>
      <c r="BX146" s="410"/>
      <c r="BY146" s="410"/>
      <c r="BZ146" s="410"/>
      <c r="CA146" s="410"/>
      <c r="CB146" s="410"/>
      <c r="CC146" s="410"/>
      <c r="CD146" s="410"/>
      <c r="CE146" s="410"/>
      <c r="CF146" s="410"/>
      <c r="CG146" s="410"/>
      <c r="CH146" s="410"/>
      <c r="CI146" s="410"/>
      <c r="CJ146" s="410"/>
      <c r="CK146" s="410"/>
      <c r="CL146" s="410"/>
      <c r="CM146" s="410"/>
      <c r="CO146" s="411"/>
      <c r="CP146" s="410"/>
      <c r="CQ146" s="410"/>
      <c r="CR146" s="410"/>
      <c r="CS146" s="410"/>
      <c r="CT146" s="410"/>
      <c r="CU146" s="410"/>
      <c r="CV146" s="413"/>
      <c r="CW146" s="413"/>
      <c r="CX146" s="413"/>
      <c r="CY146" s="413"/>
      <c r="DB146" s="413"/>
    </row>
    <row r="147" spans="5:106" s="408" customFormat="1" ht="11.25" customHeight="1">
      <c r="E147" s="398" t="s">
        <v>267</v>
      </c>
      <c r="F147" s="398"/>
      <c r="G147" s="398"/>
      <c r="H147" s="398"/>
      <c r="I147" s="398"/>
      <c r="J147" s="398"/>
      <c r="K147" s="398"/>
      <c r="L147" s="398"/>
      <c r="M147" s="398"/>
      <c r="N147" s="398"/>
      <c r="O147" s="398"/>
      <c r="P147" s="398"/>
      <c r="Q147" s="398"/>
      <c r="R147" s="398"/>
      <c r="S147" s="404"/>
      <c r="T147" s="404"/>
      <c r="U147" s="404"/>
      <c r="V147" s="404"/>
      <c r="W147" s="404"/>
      <c r="X147" s="404"/>
      <c r="Y147" s="404"/>
      <c r="Z147" s="398"/>
      <c r="AA147" s="404"/>
      <c r="AB147" s="404"/>
      <c r="AC147" s="404"/>
      <c r="AD147" s="404"/>
      <c r="AE147" s="404"/>
      <c r="AF147" s="404"/>
      <c r="AG147" s="404"/>
      <c r="AH147" s="404"/>
      <c r="AI147" s="404"/>
      <c r="AJ147" s="404"/>
      <c r="AK147" s="404"/>
      <c r="AL147" s="404"/>
      <c r="AM147" s="404"/>
      <c r="AN147" s="404"/>
      <c r="AO147" s="404"/>
      <c r="AP147" s="404"/>
      <c r="AQ147" s="404"/>
      <c r="AR147" s="404"/>
      <c r="AS147" s="404"/>
      <c r="AT147" s="404"/>
      <c r="AU147" s="404"/>
      <c r="AV147" s="402"/>
      <c r="AW147" s="402"/>
      <c r="AX147" s="402"/>
      <c r="AY147" s="398"/>
      <c r="AZ147" s="398"/>
      <c r="BA147" s="398"/>
      <c r="BB147" s="398"/>
      <c r="BC147" s="398"/>
      <c r="BD147" s="398"/>
      <c r="BE147" s="398"/>
      <c r="BF147" s="398"/>
      <c r="BG147" s="398"/>
      <c r="BI147" s="398"/>
      <c r="BJ147" s="398"/>
      <c r="BK147" s="398" t="s">
        <v>475</v>
      </c>
      <c r="BL147" s="398"/>
      <c r="BM147" s="398"/>
      <c r="BN147" s="403"/>
      <c r="BO147" s="403"/>
      <c r="BP147" s="402"/>
      <c r="BQ147" s="402"/>
      <c r="BR147" s="402"/>
      <c r="BS147" s="402"/>
      <c r="BT147" s="402"/>
      <c r="BU147" s="402"/>
      <c r="BV147" s="410"/>
      <c r="BW147" s="410"/>
      <c r="BX147" s="410"/>
      <c r="BY147" s="410"/>
      <c r="BZ147" s="410"/>
      <c r="CA147" s="410"/>
      <c r="CB147" s="410"/>
      <c r="CC147" s="410"/>
      <c r="CD147" s="410"/>
      <c r="CE147" s="410"/>
      <c r="CF147" s="410"/>
      <c r="CG147" s="410"/>
      <c r="CH147" s="410"/>
      <c r="CI147" s="410"/>
      <c r="CJ147" s="410"/>
      <c r="CK147" s="410"/>
      <c r="CL147" s="410"/>
      <c r="CM147" s="410"/>
      <c r="CP147" s="410"/>
      <c r="CQ147" s="410"/>
      <c r="CR147" s="413"/>
      <c r="CS147" s="413"/>
      <c r="CT147" s="413"/>
      <c r="CU147" s="410"/>
      <c r="CV147" s="410"/>
      <c r="CW147" s="410"/>
      <c r="CX147" s="410"/>
      <c r="CY147" s="410"/>
      <c r="DB147" s="410"/>
    </row>
    <row r="148" spans="5:106" s="408" customFormat="1" ht="11.25" customHeight="1">
      <c r="E148" s="398" t="s">
        <v>268</v>
      </c>
      <c r="F148" s="398"/>
      <c r="G148" s="398"/>
      <c r="H148" s="398"/>
      <c r="I148" s="398"/>
      <c r="J148" s="398"/>
      <c r="K148" s="398"/>
      <c r="L148" s="398"/>
      <c r="M148" s="398"/>
      <c r="N148" s="398"/>
      <c r="O148" s="398"/>
      <c r="P148" s="398"/>
      <c r="Q148" s="398"/>
      <c r="R148" s="398"/>
      <c r="S148" s="402"/>
      <c r="T148" s="402"/>
      <c r="U148" s="402"/>
      <c r="V148" s="402"/>
      <c r="W148" s="402"/>
      <c r="X148" s="402"/>
      <c r="Y148" s="402"/>
      <c r="Z148" s="398"/>
      <c r="AA148" s="402"/>
      <c r="AB148" s="402"/>
      <c r="AC148" s="402"/>
      <c r="AD148" s="402"/>
      <c r="AE148" s="402"/>
      <c r="AF148" s="402"/>
      <c r="AG148" s="402"/>
      <c r="AH148" s="402"/>
      <c r="AI148" s="402"/>
      <c r="AJ148" s="402"/>
      <c r="AK148" s="402"/>
      <c r="AL148" s="402"/>
      <c r="AM148" s="402"/>
      <c r="AN148" s="402"/>
      <c r="AO148" s="402"/>
      <c r="AP148" s="402"/>
      <c r="AQ148" s="402"/>
      <c r="AR148" s="402"/>
      <c r="AS148" s="402"/>
      <c r="AT148" s="402"/>
      <c r="AU148" s="402"/>
      <c r="AV148" s="402"/>
      <c r="AW148" s="402"/>
      <c r="AX148" s="402"/>
      <c r="AY148" s="398"/>
      <c r="AZ148" s="398"/>
      <c r="BA148" s="398"/>
      <c r="BB148" s="398"/>
      <c r="BC148" s="398"/>
      <c r="BD148" s="398"/>
      <c r="BE148" s="398"/>
      <c r="BF148" s="398"/>
      <c r="BG148" s="398"/>
      <c r="BI148" s="398"/>
      <c r="BJ148" s="398"/>
      <c r="BK148" s="398" t="s">
        <v>476</v>
      </c>
      <c r="BL148" s="398"/>
      <c r="BM148" s="398"/>
      <c r="BN148" s="403"/>
      <c r="BO148" s="403"/>
      <c r="BP148" s="403"/>
      <c r="BQ148" s="403"/>
      <c r="BR148" s="403"/>
      <c r="BS148" s="403"/>
      <c r="BT148" s="403"/>
      <c r="BU148" s="403"/>
      <c r="BV148" s="411"/>
      <c r="BW148" s="411"/>
      <c r="BX148" s="411"/>
      <c r="BY148" s="411"/>
      <c r="BZ148" s="411"/>
      <c r="CA148" s="411"/>
      <c r="CB148" s="411"/>
      <c r="CC148" s="411"/>
      <c r="CD148" s="411"/>
      <c r="CE148" s="411"/>
      <c r="CF148" s="411"/>
      <c r="CG148" s="411"/>
      <c r="CH148" s="411"/>
      <c r="CI148" s="411"/>
      <c r="CJ148" s="411"/>
      <c r="CK148" s="410"/>
      <c r="CL148" s="410"/>
      <c r="CM148" s="410"/>
      <c r="CO148" s="411"/>
      <c r="CP148" s="410"/>
      <c r="CQ148" s="410"/>
      <c r="CR148" s="410"/>
      <c r="CS148" s="410"/>
      <c r="CT148" s="410"/>
      <c r="CU148" s="413"/>
      <c r="CV148" s="410"/>
      <c r="CW148" s="410"/>
      <c r="CX148" s="410"/>
      <c r="CY148" s="410"/>
      <c r="DB148" s="410"/>
    </row>
    <row r="149" spans="5:106" s="408" customFormat="1" ht="11.25" customHeight="1">
      <c r="E149" s="398" t="s">
        <v>269</v>
      </c>
      <c r="F149" s="398"/>
      <c r="G149" s="398"/>
      <c r="H149" s="398"/>
      <c r="I149" s="398"/>
      <c r="J149" s="398"/>
      <c r="K149" s="398"/>
      <c r="L149" s="398"/>
      <c r="M149" s="398"/>
      <c r="N149" s="398"/>
      <c r="O149" s="398"/>
      <c r="P149" s="398"/>
      <c r="Q149" s="398"/>
      <c r="R149" s="398"/>
      <c r="S149" s="402"/>
      <c r="T149" s="402"/>
      <c r="U149" s="402"/>
      <c r="V149" s="402"/>
      <c r="W149" s="402"/>
      <c r="X149" s="402"/>
      <c r="Y149" s="402"/>
      <c r="Z149" s="398"/>
      <c r="AA149" s="402"/>
      <c r="AB149" s="402"/>
      <c r="AC149" s="402"/>
      <c r="AD149" s="402"/>
      <c r="AE149" s="402"/>
      <c r="AF149" s="402"/>
      <c r="AG149" s="402"/>
      <c r="AH149" s="402"/>
      <c r="AI149" s="402"/>
      <c r="AJ149" s="402"/>
      <c r="AK149" s="402"/>
      <c r="AL149" s="402"/>
      <c r="AM149" s="402"/>
      <c r="AN149" s="402"/>
      <c r="AO149" s="402"/>
      <c r="AP149" s="402"/>
      <c r="AQ149" s="402"/>
      <c r="AR149" s="402"/>
      <c r="AS149" s="402"/>
      <c r="AT149" s="402"/>
      <c r="AU149" s="402"/>
      <c r="AV149" s="402"/>
      <c r="AW149" s="402"/>
      <c r="AX149" s="402"/>
      <c r="AY149" s="398"/>
      <c r="AZ149" s="398"/>
      <c r="BA149" s="398"/>
      <c r="BB149" s="398"/>
      <c r="BC149" s="398"/>
      <c r="BD149" s="398"/>
      <c r="BE149" s="398"/>
      <c r="BF149" s="398"/>
      <c r="BG149" s="398"/>
      <c r="BI149" s="398"/>
      <c r="BJ149" s="398"/>
      <c r="BK149" s="398" t="s">
        <v>100</v>
      </c>
      <c r="BL149" s="398"/>
      <c r="BM149" s="398"/>
      <c r="BN149" s="403"/>
      <c r="BO149" s="403"/>
      <c r="BP149" s="403"/>
      <c r="BQ149" s="403"/>
      <c r="BR149" s="403"/>
      <c r="BS149" s="403"/>
      <c r="BT149" s="403"/>
      <c r="BU149" s="403"/>
      <c r="BV149" s="411"/>
      <c r="BW149" s="411"/>
      <c r="BX149" s="411"/>
      <c r="BY149" s="411"/>
      <c r="BZ149" s="411"/>
      <c r="CA149" s="411"/>
      <c r="CB149" s="411"/>
      <c r="CC149" s="411"/>
      <c r="CD149" s="411"/>
      <c r="CE149" s="411"/>
      <c r="CF149" s="411"/>
      <c r="CG149" s="411"/>
      <c r="CH149" s="411"/>
      <c r="CI149" s="411"/>
      <c r="CJ149" s="411"/>
      <c r="CK149" s="410"/>
      <c r="CL149" s="410"/>
      <c r="CM149" s="410"/>
      <c r="CO149" s="411"/>
      <c r="CP149" s="410"/>
      <c r="CQ149" s="410"/>
      <c r="CR149" s="410"/>
      <c r="CS149" s="410"/>
      <c r="CT149" s="410"/>
      <c r="CU149" s="410"/>
      <c r="CV149" s="410"/>
      <c r="CW149" s="410"/>
      <c r="CX149" s="410"/>
      <c r="CY149" s="410"/>
      <c r="DB149" s="410"/>
    </row>
    <row r="150" spans="5:106" s="408" customFormat="1" ht="11.25" customHeight="1">
      <c r="E150" s="398" t="s">
        <v>270</v>
      </c>
      <c r="F150" s="398"/>
      <c r="G150" s="398"/>
      <c r="H150" s="398"/>
      <c r="I150" s="398"/>
      <c r="J150" s="398"/>
      <c r="K150" s="398"/>
      <c r="L150" s="398"/>
      <c r="M150" s="398"/>
      <c r="N150" s="398"/>
      <c r="O150" s="398"/>
      <c r="P150" s="398"/>
      <c r="Q150" s="398"/>
      <c r="R150" s="398"/>
      <c r="S150" s="402"/>
      <c r="T150" s="402"/>
      <c r="U150" s="402"/>
      <c r="V150" s="402"/>
      <c r="W150" s="402"/>
      <c r="X150" s="402"/>
      <c r="Y150" s="402"/>
      <c r="Z150" s="398"/>
      <c r="AA150" s="402"/>
      <c r="AB150" s="402"/>
      <c r="AC150" s="402"/>
      <c r="AD150" s="402"/>
      <c r="AE150" s="402"/>
      <c r="AF150" s="402"/>
      <c r="AG150" s="402"/>
      <c r="AH150" s="402"/>
      <c r="AI150" s="402"/>
      <c r="AJ150" s="402"/>
      <c r="AK150" s="402"/>
      <c r="AL150" s="402"/>
      <c r="AM150" s="402"/>
      <c r="AN150" s="402"/>
      <c r="AO150" s="402"/>
      <c r="AP150" s="402"/>
      <c r="AQ150" s="402"/>
      <c r="AR150" s="402"/>
      <c r="AS150" s="402"/>
      <c r="AT150" s="402"/>
      <c r="AU150" s="402"/>
      <c r="AV150" s="402"/>
      <c r="AW150" s="402"/>
      <c r="AX150" s="402"/>
      <c r="AY150" s="398"/>
      <c r="AZ150" s="398"/>
      <c r="BA150" s="398"/>
      <c r="BB150" s="398"/>
      <c r="BC150" s="398"/>
      <c r="BD150" s="398"/>
      <c r="BE150" s="398"/>
      <c r="BF150" s="398"/>
      <c r="BG150" s="398"/>
      <c r="BI150" s="398"/>
      <c r="BJ150" s="398"/>
      <c r="BK150" s="398" t="s">
        <v>477</v>
      </c>
      <c r="BL150" s="398"/>
      <c r="BM150" s="398"/>
      <c r="BN150" s="402"/>
      <c r="BO150" s="402"/>
      <c r="BP150" s="403"/>
      <c r="BQ150" s="403"/>
      <c r="BR150" s="403"/>
      <c r="BS150" s="403"/>
      <c r="BT150" s="403"/>
      <c r="BU150" s="403"/>
      <c r="BV150" s="411"/>
      <c r="BW150" s="411"/>
      <c r="BX150" s="411"/>
      <c r="BY150" s="411"/>
      <c r="BZ150" s="411"/>
      <c r="CA150" s="411"/>
      <c r="CB150" s="411"/>
      <c r="CC150" s="411"/>
      <c r="CD150" s="411"/>
      <c r="CE150" s="411"/>
      <c r="CF150" s="411"/>
      <c r="CG150" s="411"/>
      <c r="CH150" s="411"/>
      <c r="CI150" s="411"/>
      <c r="CJ150" s="411"/>
      <c r="CK150" s="411"/>
      <c r="CL150" s="411"/>
      <c r="CM150" s="411"/>
      <c r="CO150" s="411"/>
      <c r="CP150" s="411"/>
      <c r="CQ150" s="410"/>
      <c r="CR150" s="410"/>
      <c r="CS150" s="410"/>
      <c r="CT150" s="410"/>
      <c r="CU150" s="410"/>
      <c r="CV150" s="410"/>
      <c r="CW150" s="410"/>
      <c r="CX150" s="410"/>
      <c r="CY150" s="410"/>
      <c r="DB150" s="410"/>
    </row>
    <row r="151" spans="5:106" s="408" customFormat="1" ht="11.25" customHeight="1">
      <c r="E151" s="398" t="s">
        <v>271</v>
      </c>
      <c r="F151" s="398"/>
      <c r="G151" s="398"/>
      <c r="H151" s="398"/>
      <c r="I151" s="398"/>
      <c r="J151" s="398"/>
      <c r="K151" s="398"/>
      <c r="L151" s="398"/>
      <c r="M151" s="398"/>
      <c r="N151" s="398"/>
      <c r="O151" s="398"/>
      <c r="P151" s="398"/>
      <c r="Q151" s="398"/>
      <c r="R151" s="398"/>
      <c r="S151" s="402"/>
      <c r="T151" s="402"/>
      <c r="U151" s="402"/>
      <c r="V151" s="402"/>
      <c r="W151" s="402"/>
      <c r="X151" s="402"/>
      <c r="Y151" s="402"/>
      <c r="Z151" s="398"/>
      <c r="AA151" s="402"/>
      <c r="AB151" s="402"/>
      <c r="AC151" s="402"/>
      <c r="AD151" s="402"/>
      <c r="AE151" s="402"/>
      <c r="AF151" s="402"/>
      <c r="AG151" s="402"/>
      <c r="AH151" s="402"/>
      <c r="AI151" s="402"/>
      <c r="AJ151" s="402"/>
      <c r="AK151" s="402"/>
      <c r="AL151" s="402"/>
      <c r="AM151" s="402"/>
      <c r="AN151" s="402"/>
      <c r="AO151" s="402"/>
      <c r="AP151" s="402"/>
      <c r="AQ151" s="402"/>
      <c r="AR151" s="402"/>
      <c r="AS151" s="402"/>
      <c r="AT151" s="402"/>
      <c r="AU151" s="402"/>
      <c r="AV151" s="403"/>
      <c r="AW151" s="403"/>
      <c r="AX151" s="403"/>
      <c r="AY151" s="398"/>
      <c r="AZ151" s="398"/>
      <c r="BA151" s="398"/>
      <c r="BB151" s="398"/>
      <c r="BC151" s="398"/>
      <c r="BD151" s="398"/>
      <c r="BE151" s="398"/>
      <c r="BF151" s="398"/>
      <c r="BG151" s="398"/>
      <c r="BI151" s="398"/>
      <c r="BJ151" s="398"/>
      <c r="BK151" s="398" t="s">
        <v>478</v>
      </c>
      <c r="BL151" s="398"/>
      <c r="BM151" s="398"/>
      <c r="BN151" s="402"/>
      <c r="BO151" s="402"/>
      <c r="BP151" s="403"/>
      <c r="BQ151" s="403"/>
      <c r="BR151" s="403"/>
      <c r="BS151" s="403"/>
      <c r="BT151" s="403"/>
      <c r="BU151" s="403"/>
      <c r="BV151" s="411"/>
      <c r="BW151" s="411"/>
      <c r="BX151" s="411"/>
      <c r="BY151" s="411"/>
      <c r="BZ151" s="411"/>
      <c r="CA151" s="411"/>
      <c r="CB151" s="411"/>
      <c r="CC151" s="411"/>
      <c r="CD151" s="411"/>
      <c r="CE151" s="411"/>
      <c r="CF151" s="411"/>
      <c r="CG151" s="411"/>
      <c r="CH151" s="411"/>
      <c r="CI151" s="411"/>
      <c r="CJ151" s="411"/>
      <c r="CK151" s="410"/>
      <c r="CL151" s="410"/>
      <c r="CM151" s="410"/>
      <c r="CO151" s="411"/>
      <c r="CP151" s="410"/>
      <c r="CQ151" s="410"/>
      <c r="CR151" s="410"/>
      <c r="CS151" s="410"/>
      <c r="CT151" s="410"/>
      <c r="CU151" s="410"/>
      <c r="CV151" s="410"/>
      <c r="CW151" s="410"/>
      <c r="CX151" s="410"/>
      <c r="CY151" s="410"/>
      <c r="DB151" s="410"/>
    </row>
    <row r="152" spans="5:106" s="408" customFormat="1" ht="11.25" customHeight="1">
      <c r="E152" s="398" t="s">
        <v>272</v>
      </c>
      <c r="F152" s="398"/>
      <c r="G152" s="398"/>
      <c r="H152" s="398"/>
      <c r="I152" s="398"/>
      <c r="J152" s="398"/>
      <c r="K152" s="398"/>
      <c r="L152" s="398"/>
      <c r="M152" s="398"/>
      <c r="N152" s="398"/>
      <c r="O152" s="398"/>
      <c r="P152" s="398"/>
      <c r="Q152" s="398"/>
      <c r="R152" s="398"/>
      <c r="S152" s="402"/>
      <c r="T152" s="402"/>
      <c r="U152" s="402"/>
      <c r="V152" s="402"/>
      <c r="W152" s="402"/>
      <c r="X152" s="402"/>
      <c r="Y152" s="402"/>
      <c r="Z152" s="398"/>
      <c r="AA152" s="402"/>
      <c r="AB152" s="402"/>
      <c r="AC152" s="402"/>
      <c r="AD152" s="402"/>
      <c r="AE152" s="402"/>
      <c r="AF152" s="402"/>
      <c r="AG152" s="402"/>
      <c r="AH152" s="402"/>
      <c r="AI152" s="402"/>
      <c r="AJ152" s="402"/>
      <c r="AK152" s="402"/>
      <c r="AL152" s="402"/>
      <c r="AM152" s="402"/>
      <c r="AN152" s="402"/>
      <c r="AO152" s="402"/>
      <c r="AP152" s="402"/>
      <c r="AQ152" s="402"/>
      <c r="AR152" s="402"/>
      <c r="AS152" s="402"/>
      <c r="AT152" s="402"/>
      <c r="AU152" s="402"/>
      <c r="AV152" s="402"/>
      <c r="AW152" s="402"/>
      <c r="AX152" s="402"/>
      <c r="AY152" s="398"/>
      <c r="AZ152" s="398"/>
      <c r="BA152" s="398"/>
      <c r="BB152" s="398"/>
      <c r="BC152" s="398"/>
      <c r="BD152" s="398"/>
      <c r="BE152" s="398"/>
      <c r="BF152" s="398"/>
      <c r="BG152" s="398"/>
      <c r="BI152" s="398"/>
      <c r="BJ152" s="398"/>
      <c r="BK152" s="398" t="s">
        <v>479</v>
      </c>
      <c r="BL152" s="398"/>
      <c r="BM152" s="398"/>
      <c r="BN152" s="402"/>
      <c r="BO152" s="402"/>
      <c r="BP152" s="402"/>
      <c r="BQ152" s="402"/>
      <c r="BR152" s="402"/>
      <c r="BS152" s="402"/>
      <c r="BT152" s="402"/>
      <c r="BU152" s="402"/>
      <c r="BV152" s="410"/>
      <c r="BW152" s="410"/>
      <c r="BX152" s="410"/>
      <c r="BY152" s="410"/>
      <c r="BZ152" s="410"/>
      <c r="CA152" s="410"/>
      <c r="CB152" s="410"/>
      <c r="CC152" s="410"/>
      <c r="CD152" s="410"/>
      <c r="CE152" s="410"/>
      <c r="CF152" s="410"/>
      <c r="CG152" s="410"/>
      <c r="CH152" s="410"/>
      <c r="CI152" s="410"/>
      <c r="CK152" s="410"/>
      <c r="CL152" s="410"/>
      <c r="CM152" s="410"/>
      <c r="CO152" s="411"/>
      <c r="CP152" s="410"/>
      <c r="CQ152" s="411"/>
      <c r="CR152" s="410"/>
      <c r="CS152" s="410"/>
      <c r="CT152" s="410"/>
      <c r="CU152" s="410"/>
      <c r="CV152" s="411"/>
      <c r="CW152" s="411"/>
      <c r="CX152" s="411"/>
      <c r="CY152" s="411"/>
      <c r="DB152" s="411"/>
    </row>
    <row r="153" spans="5:106" s="408" customFormat="1" ht="11.25" customHeight="1">
      <c r="E153" s="398" t="s">
        <v>273</v>
      </c>
      <c r="F153" s="398"/>
      <c r="G153" s="398"/>
      <c r="H153" s="398"/>
      <c r="I153" s="398"/>
      <c r="J153" s="398"/>
      <c r="K153" s="398"/>
      <c r="L153" s="398"/>
      <c r="M153" s="398"/>
      <c r="N153" s="398"/>
      <c r="O153" s="398"/>
      <c r="P153" s="398"/>
      <c r="Q153" s="398"/>
      <c r="R153" s="398"/>
      <c r="S153" s="403"/>
      <c r="T153" s="403"/>
      <c r="U153" s="403"/>
      <c r="V153" s="403"/>
      <c r="W153" s="403"/>
      <c r="X153" s="403"/>
      <c r="Y153" s="403"/>
      <c r="Z153" s="398"/>
      <c r="AA153" s="403"/>
      <c r="AB153" s="403"/>
      <c r="AC153" s="403"/>
      <c r="AD153" s="403"/>
      <c r="AE153" s="403"/>
      <c r="AF153" s="403"/>
      <c r="AG153" s="403"/>
      <c r="AH153" s="403"/>
      <c r="AI153" s="403"/>
      <c r="AJ153" s="403"/>
      <c r="AK153" s="403"/>
      <c r="AL153" s="403"/>
      <c r="AM153" s="403"/>
      <c r="AN153" s="403"/>
      <c r="AO153" s="403"/>
      <c r="AP153" s="403"/>
      <c r="AQ153" s="403"/>
      <c r="AR153" s="403"/>
      <c r="AS153" s="403"/>
      <c r="AT153" s="403"/>
      <c r="AU153" s="403"/>
      <c r="AV153" s="402"/>
      <c r="AW153" s="402"/>
      <c r="AX153" s="402"/>
      <c r="AY153" s="398"/>
      <c r="AZ153" s="398"/>
      <c r="BA153" s="398"/>
      <c r="BB153" s="398"/>
      <c r="BC153" s="398"/>
      <c r="BD153" s="398"/>
      <c r="BE153" s="398"/>
      <c r="BF153" s="398"/>
      <c r="BG153" s="398"/>
      <c r="BI153" s="398"/>
      <c r="BJ153" s="398"/>
      <c r="BK153" s="398" t="s">
        <v>480</v>
      </c>
      <c r="BL153" s="398"/>
      <c r="BM153" s="398"/>
      <c r="BN153" s="402"/>
      <c r="BO153" s="402"/>
      <c r="BP153" s="402"/>
      <c r="BQ153" s="402"/>
      <c r="BR153" s="402"/>
      <c r="BS153" s="402"/>
      <c r="BT153" s="402"/>
      <c r="BU153" s="402"/>
      <c r="BV153" s="410"/>
      <c r="BW153" s="410"/>
      <c r="BX153" s="410"/>
      <c r="BY153" s="410"/>
      <c r="BZ153" s="410"/>
      <c r="CA153" s="410"/>
      <c r="CB153" s="410"/>
      <c r="CC153" s="410"/>
      <c r="CD153" s="410"/>
      <c r="CE153" s="410"/>
      <c r="CF153" s="410"/>
      <c r="CG153" s="410"/>
      <c r="CH153" s="410"/>
      <c r="CI153" s="410"/>
      <c r="CK153" s="410"/>
      <c r="CL153" s="410"/>
      <c r="CM153" s="410"/>
      <c r="CO153" s="411"/>
      <c r="CP153" s="410"/>
      <c r="CQ153" s="410"/>
      <c r="CR153" s="411"/>
      <c r="CS153" s="411"/>
      <c r="CT153" s="411"/>
      <c r="CU153" s="410"/>
      <c r="CV153" s="410"/>
      <c r="CW153" s="410"/>
      <c r="CX153" s="410"/>
      <c r="CY153" s="410"/>
      <c r="DB153" s="410"/>
    </row>
    <row r="154" spans="5:106" s="408" customFormat="1" ht="11.25" customHeight="1">
      <c r="E154" s="398" t="s">
        <v>274</v>
      </c>
      <c r="F154" s="398"/>
      <c r="G154" s="398"/>
      <c r="H154" s="398"/>
      <c r="I154" s="398"/>
      <c r="J154" s="398"/>
      <c r="K154" s="398"/>
      <c r="L154" s="398"/>
      <c r="M154" s="398"/>
      <c r="N154" s="398"/>
      <c r="O154" s="398"/>
      <c r="P154" s="398"/>
      <c r="Q154" s="398"/>
      <c r="R154" s="398"/>
      <c r="S154" s="402"/>
      <c r="T154" s="402"/>
      <c r="U154" s="402"/>
      <c r="V154" s="402"/>
      <c r="W154" s="402"/>
      <c r="X154" s="402"/>
      <c r="Y154" s="402"/>
      <c r="Z154" s="398"/>
      <c r="AA154" s="402"/>
      <c r="AB154" s="402"/>
      <c r="AC154" s="402"/>
      <c r="AD154" s="402"/>
      <c r="AE154" s="402"/>
      <c r="AF154" s="402"/>
      <c r="AG154" s="402"/>
      <c r="AH154" s="402"/>
      <c r="AI154" s="402"/>
      <c r="AJ154" s="402"/>
      <c r="AK154" s="402"/>
      <c r="AL154" s="402"/>
      <c r="AM154" s="402"/>
      <c r="AN154" s="402"/>
      <c r="AO154" s="402"/>
      <c r="AP154" s="402"/>
      <c r="AQ154" s="402"/>
      <c r="AR154" s="402"/>
      <c r="AS154" s="402"/>
      <c r="AT154" s="402"/>
      <c r="AU154" s="402"/>
      <c r="AV154" s="402"/>
      <c r="AW154" s="402"/>
      <c r="AX154" s="402"/>
      <c r="AY154" s="398"/>
      <c r="AZ154" s="398"/>
      <c r="BA154" s="398"/>
      <c r="BB154" s="398"/>
      <c r="BC154" s="398"/>
      <c r="BD154" s="398"/>
      <c r="BE154" s="398"/>
      <c r="BF154" s="398"/>
      <c r="BG154" s="398"/>
      <c r="BI154" s="398"/>
      <c r="BJ154" s="398"/>
      <c r="BK154" s="398" t="s">
        <v>481</v>
      </c>
      <c r="BL154" s="398"/>
      <c r="BM154" s="398"/>
      <c r="BN154" s="403"/>
      <c r="BO154" s="403"/>
      <c r="BP154" s="402"/>
      <c r="BQ154" s="402"/>
      <c r="BR154" s="402"/>
      <c r="BS154" s="402"/>
      <c r="BT154" s="402"/>
      <c r="BU154" s="402"/>
      <c r="BV154" s="410"/>
      <c r="BW154" s="410"/>
      <c r="BX154" s="410"/>
      <c r="BY154" s="410"/>
      <c r="BZ154" s="410"/>
      <c r="CA154" s="410"/>
      <c r="CB154" s="410"/>
      <c r="CC154" s="410"/>
      <c r="CD154" s="410"/>
      <c r="CE154" s="410"/>
      <c r="CF154" s="410"/>
      <c r="CG154" s="410"/>
      <c r="CH154" s="410"/>
      <c r="CI154" s="410"/>
      <c r="CK154" s="410"/>
      <c r="CL154" s="410"/>
      <c r="CM154" s="410"/>
      <c r="CO154" s="411"/>
      <c r="CP154" s="410"/>
      <c r="CQ154" s="410"/>
      <c r="CR154" s="410"/>
      <c r="CS154" s="410"/>
      <c r="CT154" s="410"/>
      <c r="CU154" s="411"/>
      <c r="CV154" s="410"/>
      <c r="CW154" s="410"/>
      <c r="CX154" s="410"/>
      <c r="CY154" s="410"/>
      <c r="DB154" s="410"/>
    </row>
    <row r="155" spans="5:106" s="408" customFormat="1" ht="11.25" customHeight="1">
      <c r="E155" s="398" t="s">
        <v>275</v>
      </c>
      <c r="F155" s="398"/>
      <c r="G155" s="398"/>
      <c r="H155" s="398"/>
      <c r="I155" s="398"/>
      <c r="J155" s="398"/>
      <c r="K155" s="398"/>
      <c r="L155" s="398"/>
      <c r="M155" s="398"/>
      <c r="N155" s="398"/>
      <c r="O155" s="398"/>
      <c r="P155" s="398"/>
      <c r="Q155" s="398"/>
      <c r="R155" s="398"/>
      <c r="S155" s="402"/>
      <c r="T155" s="402"/>
      <c r="U155" s="402"/>
      <c r="V155" s="402"/>
      <c r="W155" s="402"/>
      <c r="X155" s="402"/>
      <c r="Y155" s="402"/>
      <c r="Z155" s="398"/>
      <c r="AA155" s="402"/>
      <c r="AB155" s="402"/>
      <c r="AC155" s="402"/>
      <c r="AD155" s="402"/>
      <c r="AE155" s="402"/>
      <c r="AF155" s="402"/>
      <c r="AG155" s="402"/>
      <c r="AH155" s="402"/>
      <c r="AI155" s="402"/>
      <c r="AJ155" s="402"/>
      <c r="AK155" s="402"/>
      <c r="AL155" s="402"/>
      <c r="AM155" s="402"/>
      <c r="AN155" s="402"/>
      <c r="AO155" s="402"/>
      <c r="AP155" s="402"/>
      <c r="AQ155" s="402"/>
      <c r="AR155" s="402"/>
      <c r="AS155" s="402"/>
      <c r="AT155" s="402"/>
      <c r="AU155" s="402"/>
      <c r="AV155" s="402"/>
      <c r="AW155" s="402"/>
      <c r="AX155" s="402"/>
      <c r="AY155" s="398"/>
      <c r="AZ155" s="398"/>
      <c r="BA155" s="398"/>
      <c r="BB155" s="398"/>
      <c r="BC155" s="398"/>
      <c r="BD155" s="398"/>
      <c r="BE155" s="398"/>
      <c r="BF155" s="398"/>
      <c r="BG155" s="398"/>
      <c r="BI155" s="398"/>
      <c r="BJ155" s="398"/>
      <c r="BK155" s="398" t="s">
        <v>106</v>
      </c>
      <c r="BL155" s="398"/>
      <c r="BM155" s="398"/>
      <c r="BN155" s="403"/>
      <c r="BO155" s="403"/>
      <c r="BP155" s="402"/>
      <c r="BQ155" s="402"/>
      <c r="BR155" s="402"/>
      <c r="BS155" s="402"/>
      <c r="BT155" s="402"/>
      <c r="BU155" s="402"/>
      <c r="BV155" s="410"/>
      <c r="BW155" s="410"/>
      <c r="BX155" s="410"/>
      <c r="BY155" s="410"/>
      <c r="BZ155" s="410"/>
      <c r="CA155" s="410"/>
      <c r="CB155" s="410"/>
      <c r="CC155" s="410"/>
      <c r="CD155" s="410"/>
      <c r="CE155" s="410"/>
      <c r="CF155" s="410"/>
      <c r="CG155" s="410"/>
      <c r="CH155" s="410"/>
      <c r="CI155" s="410"/>
      <c r="CK155" s="410"/>
      <c r="CL155" s="410"/>
      <c r="CM155" s="410"/>
      <c r="CO155" s="411"/>
      <c r="CP155" s="410"/>
      <c r="CQ155" s="410"/>
      <c r="CR155" s="410"/>
      <c r="CS155" s="410"/>
      <c r="CT155" s="411"/>
      <c r="CU155" s="410"/>
      <c r="CV155" s="410"/>
      <c r="CW155" s="410"/>
      <c r="CX155" s="410"/>
      <c r="CY155" s="411"/>
      <c r="DB155" s="410"/>
    </row>
    <row r="156" spans="5:106" s="408" customFormat="1" ht="11.25" customHeight="1">
      <c r="E156" s="398" t="s">
        <v>276</v>
      </c>
      <c r="F156" s="398"/>
      <c r="G156" s="398"/>
      <c r="H156" s="398"/>
      <c r="I156" s="398"/>
      <c r="J156" s="398"/>
      <c r="K156" s="398"/>
      <c r="L156" s="398"/>
      <c r="M156" s="398"/>
      <c r="N156" s="398"/>
      <c r="O156" s="398"/>
      <c r="P156" s="398"/>
      <c r="Q156" s="398"/>
      <c r="R156" s="398"/>
      <c r="S156" s="402"/>
      <c r="T156" s="402"/>
      <c r="U156" s="402"/>
      <c r="V156" s="402"/>
      <c r="W156" s="402"/>
      <c r="X156" s="402"/>
      <c r="Y156" s="402"/>
      <c r="Z156" s="398"/>
      <c r="AA156" s="402"/>
      <c r="AB156" s="402"/>
      <c r="AC156" s="402"/>
      <c r="AD156" s="402"/>
      <c r="AE156" s="402"/>
      <c r="AF156" s="402"/>
      <c r="AG156" s="402"/>
      <c r="AH156" s="402"/>
      <c r="AI156" s="402"/>
      <c r="AJ156" s="402"/>
      <c r="AK156" s="402"/>
      <c r="AL156" s="402"/>
      <c r="AM156" s="402"/>
      <c r="AN156" s="402"/>
      <c r="AO156" s="402"/>
      <c r="AP156" s="402"/>
      <c r="AQ156" s="402"/>
      <c r="AR156" s="402"/>
      <c r="AS156" s="402"/>
      <c r="AT156" s="402"/>
      <c r="AU156" s="402"/>
      <c r="AV156" s="402"/>
      <c r="AW156" s="402"/>
      <c r="AX156" s="402"/>
      <c r="AY156" s="398"/>
      <c r="AZ156" s="398"/>
      <c r="BA156" s="398"/>
      <c r="BB156" s="398"/>
      <c r="BC156" s="398"/>
      <c r="BD156" s="398"/>
      <c r="BE156" s="398"/>
      <c r="BF156" s="398"/>
      <c r="BG156" s="398"/>
      <c r="BI156" s="398"/>
      <c r="BJ156" s="398"/>
      <c r="BK156" s="398" t="s">
        <v>482</v>
      </c>
      <c r="BL156" s="398"/>
      <c r="BM156" s="398"/>
      <c r="BN156" s="402"/>
      <c r="BO156" s="402"/>
      <c r="BP156" s="403"/>
      <c r="BQ156" s="403"/>
      <c r="BR156" s="403"/>
      <c r="BS156" s="403"/>
      <c r="BT156" s="403"/>
      <c r="BU156" s="403"/>
      <c r="BV156" s="411"/>
      <c r="BW156" s="411"/>
      <c r="BX156" s="411"/>
      <c r="BY156" s="411"/>
      <c r="BZ156" s="411"/>
      <c r="CA156" s="411"/>
      <c r="CB156" s="411"/>
      <c r="CC156" s="411"/>
      <c r="CD156" s="411"/>
      <c r="CE156" s="411"/>
      <c r="CF156" s="411"/>
      <c r="CG156" s="411"/>
      <c r="CH156" s="411"/>
      <c r="CI156" s="411"/>
      <c r="CK156" s="411"/>
      <c r="CL156" s="411"/>
      <c r="CM156" s="411"/>
      <c r="DB156" s="410"/>
    </row>
    <row r="157" spans="5:106" s="408" customFormat="1" ht="11.25" customHeight="1">
      <c r="E157" s="398" t="s">
        <v>277</v>
      </c>
      <c r="F157" s="398"/>
      <c r="G157" s="398"/>
      <c r="H157" s="398"/>
      <c r="I157" s="398"/>
      <c r="J157" s="398"/>
      <c r="K157" s="398"/>
      <c r="L157" s="398"/>
      <c r="M157" s="398"/>
      <c r="N157" s="398"/>
      <c r="O157" s="398"/>
      <c r="P157" s="398"/>
      <c r="Q157" s="398"/>
      <c r="R157" s="398"/>
      <c r="S157" s="402"/>
      <c r="T157" s="402"/>
      <c r="U157" s="402"/>
      <c r="V157" s="402"/>
      <c r="W157" s="402"/>
      <c r="X157" s="402"/>
      <c r="Y157" s="402"/>
      <c r="Z157" s="398"/>
      <c r="AA157" s="402"/>
      <c r="AB157" s="402"/>
      <c r="AC157" s="402"/>
      <c r="AD157" s="402"/>
      <c r="AE157" s="402"/>
      <c r="AF157" s="402"/>
      <c r="AG157" s="402"/>
      <c r="AH157" s="402"/>
      <c r="AI157" s="402"/>
      <c r="AJ157" s="402"/>
      <c r="AK157" s="402"/>
      <c r="AL157" s="402"/>
      <c r="AM157" s="402"/>
      <c r="AN157" s="402"/>
      <c r="AO157" s="402"/>
      <c r="AP157" s="402"/>
      <c r="AQ157" s="402"/>
      <c r="AR157" s="402"/>
      <c r="AS157" s="402"/>
      <c r="AT157" s="402"/>
      <c r="AU157" s="402"/>
      <c r="AV157" s="403"/>
      <c r="AW157" s="403"/>
      <c r="AX157" s="403"/>
      <c r="AY157" s="398"/>
      <c r="AZ157" s="398"/>
      <c r="BA157" s="398"/>
      <c r="BB157" s="398"/>
      <c r="BC157" s="398"/>
      <c r="BD157" s="398"/>
      <c r="BE157" s="398"/>
      <c r="BF157" s="398"/>
      <c r="BG157" s="398"/>
      <c r="BI157" s="398"/>
      <c r="BJ157" s="398"/>
      <c r="BK157" s="398" t="s">
        <v>483</v>
      </c>
      <c r="BL157" s="398"/>
      <c r="BM157" s="398"/>
      <c r="BN157" s="402"/>
      <c r="BO157" s="402"/>
      <c r="BP157" s="403"/>
      <c r="BQ157" s="403"/>
      <c r="BR157" s="403"/>
      <c r="BS157" s="403"/>
      <c r="BT157" s="403"/>
      <c r="BU157" s="403"/>
      <c r="BV157" s="411"/>
      <c r="BW157" s="411"/>
      <c r="BX157" s="411"/>
      <c r="BY157" s="411"/>
      <c r="BZ157" s="411"/>
      <c r="CA157" s="411"/>
      <c r="CB157" s="411"/>
      <c r="CC157" s="411"/>
      <c r="CD157" s="411"/>
      <c r="CE157" s="411"/>
      <c r="CF157" s="411"/>
      <c r="CG157" s="411"/>
      <c r="CH157" s="411"/>
      <c r="CI157" s="411"/>
      <c r="CK157" s="411"/>
      <c r="CL157" s="411"/>
      <c r="CM157" s="411"/>
      <c r="CO157" s="411"/>
      <c r="DB157" s="410"/>
    </row>
    <row r="158" spans="5:106" s="408" customFormat="1" ht="11.25" customHeight="1">
      <c r="E158" s="398" t="s">
        <v>279</v>
      </c>
      <c r="F158" s="398"/>
      <c r="G158" s="398"/>
      <c r="H158" s="398"/>
      <c r="I158" s="398"/>
      <c r="J158" s="398"/>
      <c r="K158" s="398"/>
      <c r="L158" s="398"/>
      <c r="M158" s="398"/>
      <c r="N158" s="398"/>
      <c r="O158" s="398"/>
      <c r="P158" s="398"/>
      <c r="Q158" s="398"/>
      <c r="R158" s="398"/>
      <c r="S158" s="402"/>
      <c r="T158" s="402"/>
      <c r="U158" s="402"/>
      <c r="V158" s="402"/>
      <c r="W158" s="402"/>
      <c r="X158" s="402"/>
      <c r="Y158" s="402"/>
      <c r="Z158" s="398"/>
      <c r="AA158" s="402"/>
      <c r="AB158" s="402"/>
      <c r="AC158" s="402"/>
      <c r="AD158" s="402"/>
      <c r="AE158" s="402"/>
      <c r="AF158" s="402"/>
      <c r="AG158" s="402"/>
      <c r="AH158" s="402"/>
      <c r="AI158" s="402"/>
      <c r="AJ158" s="402"/>
      <c r="AK158" s="402"/>
      <c r="AL158" s="402"/>
      <c r="AM158" s="402"/>
      <c r="AN158" s="402"/>
      <c r="AO158" s="402"/>
      <c r="AP158" s="402"/>
      <c r="AQ158" s="402"/>
      <c r="AR158" s="402"/>
      <c r="AS158" s="402"/>
      <c r="AT158" s="402"/>
      <c r="AU158" s="402"/>
      <c r="AV158" s="402"/>
      <c r="AW158" s="402"/>
      <c r="AX158" s="402"/>
      <c r="AY158" s="398"/>
      <c r="AZ158" s="398"/>
      <c r="BA158" s="398"/>
      <c r="BB158" s="398"/>
      <c r="BC158" s="398"/>
      <c r="BD158" s="398"/>
      <c r="BE158" s="398"/>
      <c r="BF158" s="398"/>
      <c r="BG158" s="398"/>
      <c r="BI158" s="398"/>
      <c r="BJ158" s="398"/>
      <c r="BK158" s="398" t="s">
        <v>110</v>
      </c>
      <c r="BL158" s="398"/>
      <c r="BM158" s="398"/>
      <c r="BN158" s="402"/>
      <c r="BO158" s="402"/>
      <c r="BP158" s="402"/>
      <c r="BQ158" s="402"/>
      <c r="BR158" s="402"/>
      <c r="BS158" s="402"/>
      <c r="BT158" s="402"/>
      <c r="BU158" s="402"/>
      <c r="BV158" s="410"/>
      <c r="BW158" s="410"/>
      <c r="BX158" s="410"/>
      <c r="BY158" s="410"/>
      <c r="BZ158" s="410"/>
      <c r="CA158" s="410"/>
      <c r="CB158" s="410"/>
      <c r="CC158" s="410"/>
      <c r="CD158" s="410"/>
      <c r="CE158" s="410"/>
      <c r="CF158" s="410"/>
      <c r="CG158" s="410"/>
      <c r="CH158" s="410"/>
      <c r="CI158" s="410"/>
      <c r="CK158" s="411"/>
      <c r="CL158" s="411"/>
      <c r="CM158" s="411"/>
      <c r="CR158" s="410"/>
      <c r="CS158" s="410"/>
      <c r="CT158" s="410"/>
      <c r="CU158" s="410"/>
      <c r="CV158" s="410"/>
      <c r="CW158" s="410"/>
      <c r="CX158" s="410"/>
      <c r="CY158" s="410"/>
      <c r="DB158" s="411"/>
    </row>
    <row r="159" spans="5:106" s="408" customFormat="1" ht="11.25" customHeight="1">
      <c r="E159" s="398" t="s">
        <v>280</v>
      </c>
      <c r="F159" s="398"/>
      <c r="G159" s="398"/>
      <c r="H159" s="398"/>
      <c r="I159" s="398"/>
      <c r="J159" s="398"/>
      <c r="K159" s="398"/>
      <c r="L159" s="398"/>
      <c r="M159" s="398"/>
      <c r="N159" s="398"/>
      <c r="O159" s="398"/>
      <c r="P159" s="398"/>
      <c r="Q159" s="398"/>
      <c r="R159" s="398"/>
      <c r="S159" s="403"/>
      <c r="T159" s="403"/>
      <c r="U159" s="403"/>
      <c r="V159" s="403"/>
      <c r="W159" s="403"/>
      <c r="X159" s="403"/>
      <c r="Y159" s="403"/>
      <c r="Z159" s="398"/>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2"/>
      <c r="AW159" s="402"/>
      <c r="AX159" s="402"/>
      <c r="AY159" s="398"/>
      <c r="AZ159" s="398"/>
      <c r="BA159" s="398"/>
      <c r="BB159" s="398"/>
      <c r="BC159" s="398"/>
      <c r="BD159" s="398"/>
      <c r="BE159" s="398"/>
      <c r="BF159" s="398"/>
      <c r="BG159" s="398"/>
      <c r="BI159" s="398"/>
      <c r="BJ159" s="398"/>
      <c r="BK159" s="398" t="s">
        <v>278</v>
      </c>
      <c r="BL159" s="398"/>
      <c r="BM159" s="398"/>
      <c r="BN159" s="402"/>
      <c r="BO159" s="402"/>
      <c r="BP159" s="403"/>
      <c r="BQ159" s="403"/>
      <c r="BR159" s="402"/>
      <c r="BS159" s="402"/>
      <c r="BT159" s="402"/>
      <c r="BU159" s="402"/>
      <c r="BV159" s="410"/>
      <c r="BW159" s="410"/>
      <c r="BX159" s="410"/>
      <c r="BY159" s="410"/>
      <c r="BZ159" s="410"/>
      <c r="CA159" s="410"/>
      <c r="CB159" s="410"/>
      <c r="CC159" s="410"/>
      <c r="CD159" s="410"/>
      <c r="CE159" s="410"/>
      <c r="CF159" s="410"/>
      <c r="CG159" s="410"/>
      <c r="CH159" s="410"/>
      <c r="CI159" s="410"/>
      <c r="CK159" s="411"/>
      <c r="CL159" s="411"/>
      <c r="CM159" s="411"/>
      <c r="CP159" s="410"/>
      <c r="CQ159" s="410"/>
      <c r="CR159" s="410"/>
      <c r="CS159" s="410"/>
      <c r="CT159" s="410"/>
      <c r="CU159" s="410"/>
      <c r="CV159" s="410"/>
      <c r="CW159" s="410"/>
      <c r="CX159" s="410"/>
      <c r="CY159" s="410"/>
      <c r="DB159" s="410"/>
    </row>
    <row r="160" spans="5:106" s="408" customFormat="1" ht="11.25" customHeight="1">
      <c r="E160" s="398" t="s">
        <v>281</v>
      </c>
      <c r="F160" s="398"/>
      <c r="G160" s="398"/>
      <c r="H160" s="398"/>
      <c r="I160" s="398"/>
      <c r="J160" s="398"/>
      <c r="K160" s="398"/>
      <c r="L160" s="398"/>
      <c r="M160" s="398"/>
      <c r="N160" s="398"/>
      <c r="O160" s="398"/>
      <c r="P160" s="398"/>
      <c r="Q160" s="398"/>
      <c r="R160" s="398"/>
      <c r="S160" s="402"/>
      <c r="T160" s="402"/>
      <c r="U160" s="402"/>
      <c r="V160" s="402"/>
      <c r="W160" s="402"/>
      <c r="X160" s="402"/>
      <c r="Y160" s="402"/>
      <c r="Z160" s="398"/>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398"/>
      <c r="AZ160" s="398"/>
      <c r="BA160" s="398"/>
      <c r="BB160" s="398"/>
      <c r="BC160" s="398"/>
      <c r="BD160" s="398"/>
      <c r="BE160" s="398"/>
      <c r="BF160" s="398"/>
      <c r="BG160" s="398"/>
      <c r="BI160" s="398"/>
      <c r="BJ160" s="398"/>
      <c r="BK160" s="398" t="s">
        <v>114</v>
      </c>
      <c r="BL160" s="398"/>
      <c r="BM160" s="398"/>
      <c r="BN160" s="402"/>
      <c r="BO160" s="402"/>
      <c r="BP160" s="402"/>
      <c r="BQ160" s="402"/>
      <c r="BR160" s="403"/>
      <c r="BS160" s="403"/>
      <c r="BT160" s="403"/>
      <c r="BU160" s="403"/>
      <c r="BV160" s="411"/>
      <c r="BW160" s="411"/>
      <c r="BX160" s="411"/>
      <c r="BY160" s="411"/>
      <c r="BZ160" s="411"/>
      <c r="CA160" s="411"/>
      <c r="CB160" s="411"/>
      <c r="CC160" s="411"/>
      <c r="CD160" s="411"/>
      <c r="CE160" s="411"/>
      <c r="CF160" s="411"/>
      <c r="CG160" s="411"/>
      <c r="CH160" s="411"/>
      <c r="CI160" s="411"/>
      <c r="CJ160" s="410"/>
      <c r="CK160" s="410"/>
      <c r="CL160" s="410"/>
      <c r="CM160" s="410"/>
      <c r="CO160" s="411"/>
      <c r="CP160" s="410"/>
      <c r="CQ160" s="410"/>
      <c r="CR160" s="410"/>
      <c r="CS160" s="410"/>
      <c r="CT160" s="410"/>
      <c r="CU160" s="410"/>
      <c r="CV160" s="411"/>
      <c r="CW160" s="411"/>
      <c r="CX160" s="411"/>
      <c r="CY160" s="411"/>
      <c r="DB160" s="410"/>
    </row>
    <row r="161" spans="5:106" s="408" customFormat="1" ht="11.25" customHeight="1">
      <c r="E161" s="398" t="s">
        <v>282</v>
      </c>
      <c r="F161" s="398"/>
      <c r="G161" s="398"/>
      <c r="H161" s="398"/>
      <c r="I161" s="398"/>
      <c r="J161" s="398"/>
      <c r="K161" s="398"/>
      <c r="L161" s="398"/>
      <c r="M161" s="398"/>
      <c r="N161" s="398"/>
      <c r="O161" s="398"/>
      <c r="P161" s="398"/>
      <c r="Q161" s="398"/>
      <c r="R161" s="398"/>
      <c r="S161" s="402"/>
      <c r="T161" s="402"/>
      <c r="U161" s="402"/>
      <c r="V161" s="402"/>
      <c r="W161" s="402"/>
      <c r="X161" s="402"/>
      <c r="Y161" s="402"/>
      <c r="Z161" s="398"/>
      <c r="AA161" s="402"/>
      <c r="AB161" s="402"/>
      <c r="AC161" s="402"/>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2"/>
      <c r="AY161" s="398"/>
      <c r="AZ161" s="398"/>
      <c r="BA161" s="398"/>
      <c r="BB161" s="398"/>
      <c r="BC161" s="398"/>
      <c r="BD161" s="398"/>
      <c r="BE161" s="398"/>
      <c r="BF161" s="398"/>
      <c r="BG161" s="398"/>
      <c r="BI161" s="398"/>
      <c r="BJ161" s="398"/>
      <c r="BK161" s="398" t="s">
        <v>484</v>
      </c>
      <c r="BL161" s="398"/>
      <c r="BM161" s="398"/>
      <c r="BN161" s="402"/>
      <c r="BO161" s="402"/>
      <c r="BP161" s="402"/>
      <c r="BQ161" s="402"/>
      <c r="BR161" s="403"/>
      <c r="BS161" s="403"/>
      <c r="BT161" s="403"/>
      <c r="BU161" s="403"/>
      <c r="BV161" s="411"/>
      <c r="BW161" s="411"/>
      <c r="BX161" s="411"/>
      <c r="BY161" s="411"/>
      <c r="BZ161" s="411"/>
      <c r="CA161" s="411"/>
      <c r="CB161" s="411"/>
      <c r="CC161" s="411"/>
      <c r="CD161" s="411"/>
      <c r="CE161" s="411"/>
      <c r="CF161" s="411"/>
      <c r="CG161" s="411"/>
      <c r="CH161" s="411"/>
      <c r="CI161" s="411"/>
      <c r="CJ161" s="410"/>
      <c r="CK161" s="410"/>
      <c r="CL161" s="410"/>
      <c r="CM161" s="410"/>
      <c r="CO161" s="411"/>
      <c r="CP161" s="411"/>
      <c r="CQ161" s="411"/>
      <c r="CR161" s="411"/>
      <c r="CS161" s="411"/>
      <c r="CT161" s="411"/>
      <c r="CU161" s="410"/>
      <c r="CV161" s="410"/>
      <c r="CW161" s="410"/>
      <c r="CX161" s="410"/>
      <c r="CY161" s="410"/>
      <c r="DB161" s="410"/>
    </row>
    <row r="162" spans="5:106" s="408" customFormat="1" ht="11.25" customHeight="1">
      <c r="E162" s="398" t="s">
        <v>283</v>
      </c>
      <c r="F162" s="398"/>
      <c r="G162" s="398"/>
      <c r="H162" s="398"/>
      <c r="I162" s="398"/>
      <c r="J162" s="398"/>
      <c r="K162" s="398"/>
      <c r="L162" s="398"/>
      <c r="M162" s="398"/>
      <c r="N162" s="398"/>
      <c r="O162" s="398"/>
      <c r="P162" s="398"/>
      <c r="Q162" s="398"/>
      <c r="R162" s="398"/>
      <c r="S162" s="402"/>
      <c r="T162" s="402"/>
      <c r="U162" s="402"/>
      <c r="V162" s="402"/>
      <c r="W162" s="402"/>
      <c r="X162" s="402"/>
      <c r="Y162" s="402"/>
      <c r="Z162" s="398"/>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2"/>
      <c r="AV162" s="403"/>
      <c r="AW162" s="403"/>
      <c r="AX162" s="403"/>
      <c r="AY162" s="398"/>
      <c r="AZ162" s="398"/>
      <c r="BA162" s="398"/>
      <c r="BB162" s="398"/>
      <c r="BC162" s="398"/>
      <c r="BD162" s="398"/>
      <c r="BE162" s="398"/>
      <c r="BF162" s="398"/>
      <c r="BG162" s="398"/>
      <c r="BI162" s="398"/>
      <c r="BJ162" s="398"/>
      <c r="BK162" s="398" t="s">
        <v>485</v>
      </c>
      <c r="BL162" s="398"/>
      <c r="BM162" s="398"/>
      <c r="BN162" s="398"/>
      <c r="BO162" s="398"/>
      <c r="BP162" s="402"/>
      <c r="BQ162" s="402"/>
      <c r="BR162" s="403"/>
      <c r="BS162" s="403"/>
      <c r="BT162" s="403"/>
      <c r="BU162" s="403"/>
      <c r="BV162" s="411"/>
      <c r="BW162" s="411"/>
      <c r="BX162" s="411"/>
      <c r="BY162" s="411"/>
      <c r="BZ162" s="411"/>
      <c r="CA162" s="411"/>
      <c r="CB162" s="411"/>
      <c r="CC162" s="411"/>
      <c r="CD162" s="411"/>
      <c r="CE162" s="411"/>
      <c r="CF162" s="411"/>
      <c r="CG162" s="411"/>
      <c r="CH162" s="411"/>
      <c r="CI162" s="411"/>
      <c r="CJ162" s="410"/>
      <c r="CK162" s="410"/>
      <c r="CL162" s="410"/>
      <c r="CM162" s="410"/>
      <c r="CO162" s="411"/>
      <c r="CP162" s="413"/>
      <c r="CQ162" s="411"/>
      <c r="CR162" s="410"/>
      <c r="CS162" s="410"/>
      <c r="CT162" s="410"/>
      <c r="CU162" s="411"/>
      <c r="CV162" s="410"/>
      <c r="CW162" s="410"/>
      <c r="CX162" s="410"/>
      <c r="CY162" s="410"/>
      <c r="DB162" s="410"/>
    </row>
    <row r="163" spans="5:106" s="408" customFormat="1" ht="11.25" customHeight="1">
      <c r="E163" s="398" t="s">
        <v>284</v>
      </c>
      <c r="F163" s="398"/>
      <c r="G163" s="398"/>
      <c r="H163" s="398"/>
      <c r="I163" s="398"/>
      <c r="J163" s="398"/>
      <c r="K163" s="398"/>
      <c r="L163" s="398"/>
      <c r="M163" s="398"/>
      <c r="N163" s="398"/>
      <c r="O163" s="398"/>
      <c r="P163" s="398"/>
      <c r="Q163" s="398"/>
      <c r="R163" s="398"/>
      <c r="S163" s="402"/>
      <c r="T163" s="402"/>
      <c r="U163" s="402"/>
      <c r="V163" s="402"/>
      <c r="W163" s="402"/>
      <c r="X163" s="402"/>
      <c r="Y163" s="402"/>
      <c r="Z163" s="398"/>
      <c r="AA163" s="402"/>
      <c r="AB163" s="402"/>
      <c r="AC163" s="402"/>
      <c r="AD163" s="402"/>
      <c r="AE163" s="402"/>
      <c r="AF163" s="402"/>
      <c r="AG163" s="402"/>
      <c r="AH163" s="402"/>
      <c r="AI163" s="402"/>
      <c r="AJ163" s="402"/>
      <c r="AK163" s="402"/>
      <c r="AL163" s="402"/>
      <c r="AM163" s="402"/>
      <c r="AN163" s="402"/>
      <c r="AO163" s="402"/>
      <c r="AP163" s="402"/>
      <c r="AQ163" s="402"/>
      <c r="AR163" s="402"/>
      <c r="AS163" s="402"/>
      <c r="AT163" s="402"/>
      <c r="AU163" s="402"/>
      <c r="AV163" s="403"/>
      <c r="AW163" s="403"/>
      <c r="AX163" s="403"/>
      <c r="AY163" s="398"/>
      <c r="AZ163" s="398"/>
      <c r="BA163" s="398"/>
      <c r="BB163" s="398"/>
      <c r="BC163" s="398"/>
      <c r="BD163" s="398"/>
      <c r="BE163" s="398"/>
      <c r="BF163" s="398"/>
      <c r="BG163" s="398"/>
      <c r="BI163" s="398"/>
      <c r="BJ163" s="398"/>
      <c r="BK163" s="398" t="s">
        <v>415</v>
      </c>
      <c r="BL163" s="398"/>
      <c r="BM163" s="398"/>
      <c r="BN163" s="398"/>
      <c r="BO163" s="398"/>
      <c r="BP163" s="398"/>
      <c r="BQ163" s="398"/>
      <c r="BR163" s="402"/>
      <c r="BS163" s="402"/>
      <c r="BT163" s="402"/>
      <c r="BU163" s="402"/>
      <c r="BV163" s="410"/>
      <c r="BW163" s="410"/>
      <c r="BX163" s="410"/>
      <c r="BY163" s="410"/>
      <c r="BZ163" s="410"/>
      <c r="CA163" s="410"/>
      <c r="CB163" s="410"/>
      <c r="CC163" s="410"/>
      <c r="CD163" s="410"/>
      <c r="CE163" s="410"/>
      <c r="CF163" s="410"/>
      <c r="CG163" s="410"/>
      <c r="CH163" s="410"/>
      <c r="CI163" s="410"/>
      <c r="CJ163" s="410"/>
      <c r="CK163" s="410"/>
      <c r="CL163" s="410"/>
      <c r="CM163" s="410"/>
      <c r="CO163" s="409"/>
      <c r="CP163" s="413"/>
      <c r="CQ163" s="411"/>
      <c r="CR163" s="410"/>
      <c r="CS163" s="410"/>
      <c r="CT163" s="410"/>
      <c r="CU163" s="410"/>
      <c r="CV163" s="410"/>
      <c r="CW163" s="410"/>
      <c r="CX163" s="410"/>
      <c r="CY163" s="410"/>
      <c r="DB163" s="411"/>
    </row>
    <row r="164" spans="5:106" s="408" customFormat="1" ht="11.25" customHeight="1">
      <c r="E164" s="398" t="s">
        <v>285</v>
      </c>
      <c r="F164" s="398"/>
      <c r="G164" s="398"/>
      <c r="H164" s="398"/>
      <c r="I164" s="398"/>
      <c r="J164" s="398"/>
      <c r="K164" s="398"/>
      <c r="L164" s="398"/>
      <c r="M164" s="398"/>
      <c r="N164" s="398"/>
      <c r="O164" s="398"/>
      <c r="P164" s="398"/>
      <c r="Q164" s="398"/>
      <c r="R164" s="398"/>
      <c r="S164" s="403"/>
      <c r="T164" s="403"/>
      <c r="U164" s="403"/>
      <c r="V164" s="403"/>
      <c r="W164" s="403"/>
      <c r="X164" s="403"/>
      <c r="Y164" s="403"/>
      <c r="Z164" s="398"/>
      <c r="AA164" s="403"/>
      <c r="AB164" s="403"/>
      <c r="AC164" s="403"/>
      <c r="AD164" s="403"/>
      <c r="AE164" s="403"/>
      <c r="AF164" s="403"/>
      <c r="AG164" s="403"/>
      <c r="AH164" s="403"/>
      <c r="AI164" s="403"/>
      <c r="AJ164" s="403"/>
      <c r="AK164" s="403"/>
      <c r="AL164" s="403"/>
      <c r="AM164" s="403"/>
      <c r="AN164" s="403"/>
      <c r="AO164" s="403"/>
      <c r="AP164" s="403"/>
      <c r="AQ164" s="403"/>
      <c r="AR164" s="403"/>
      <c r="AS164" s="403"/>
      <c r="AT164" s="403"/>
      <c r="AU164" s="403"/>
      <c r="AV164" s="403"/>
      <c r="AW164" s="403"/>
      <c r="AX164" s="403"/>
      <c r="AY164" s="398"/>
      <c r="AZ164" s="398"/>
      <c r="BA164" s="398"/>
      <c r="BB164" s="398"/>
      <c r="BC164" s="398"/>
      <c r="BD164" s="402"/>
      <c r="BE164" s="398"/>
      <c r="BF164" s="398"/>
      <c r="BG164" s="398"/>
      <c r="BI164" s="398"/>
      <c r="BJ164" s="398"/>
      <c r="BK164" s="398" t="s">
        <v>486</v>
      </c>
      <c r="BL164" s="402"/>
      <c r="BM164" s="402"/>
      <c r="BN164" s="398"/>
      <c r="BO164" s="398"/>
      <c r="BP164" s="398"/>
      <c r="BQ164" s="398"/>
      <c r="BR164" s="402"/>
      <c r="BS164" s="402"/>
      <c r="BT164" s="402"/>
      <c r="BU164" s="402"/>
      <c r="BV164" s="410"/>
      <c r="BW164" s="410"/>
      <c r="BX164" s="410"/>
      <c r="BY164" s="410"/>
      <c r="BZ164" s="410"/>
      <c r="CA164" s="410"/>
      <c r="CB164" s="410"/>
      <c r="CC164" s="410"/>
      <c r="CD164" s="410"/>
      <c r="CE164" s="410"/>
      <c r="CF164" s="410"/>
      <c r="CG164" s="410"/>
      <c r="CH164" s="410"/>
      <c r="CI164" s="410"/>
      <c r="CJ164" s="411"/>
      <c r="CK164" s="411"/>
      <c r="CL164" s="411"/>
      <c r="CM164" s="411"/>
      <c r="CO164" s="411"/>
      <c r="CP164" s="410"/>
      <c r="CQ164" s="411"/>
      <c r="CR164" s="410"/>
      <c r="CS164" s="410"/>
      <c r="CT164" s="410"/>
      <c r="CU164" s="410"/>
      <c r="CV164" s="410"/>
      <c r="CW164" s="410"/>
      <c r="CX164" s="410"/>
      <c r="CY164" s="410"/>
      <c r="DB164" s="411"/>
    </row>
    <row r="165" spans="5:106" s="408" customFormat="1" ht="11.25" customHeight="1">
      <c r="E165" s="398" t="s">
        <v>286</v>
      </c>
      <c r="F165" s="398"/>
      <c r="G165" s="398"/>
      <c r="H165" s="398"/>
      <c r="I165" s="398"/>
      <c r="J165" s="398"/>
      <c r="K165" s="398"/>
      <c r="L165" s="398"/>
      <c r="M165" s="398"/>
      <c r="N165" s="398"/>
      <c r="O165" s="398"/>
      <c r="P165" s="398"/>
      <c r="Q165" s="398"/>
      <c r="R165" s="398"/>
      <c r="S165" s="403"/>
      <c r="T165" s="403"/>
      <c r="U165" s="403"/>
      <c r="V165" s="403"/>
      <c r="W165" s="403"/>
      <c r="X165" s="403"/>
      <c r="Y165" s="403"/>
      <c r="Z165" s="398"/>
      <c r="AA165" s="403"/>
      <c r="AB165" s="403"/>
      <c r="AC165" s="403"/>
      <c r="AD165" s="403"/>
      <c r="AE165" s="403"/>
      <c r="AF165" s="403"/>
      <c r="AG165" s="403"/>
      <c r="AH165" s="403"/>
      <c r="AI165" s="403"/>
      <c r="AJ165" s="403"/>
      <c r="AK165" s="403"/>
      <c r="AL165" s="403"/>
      <c r="AM165" s="403"/>
      <c r="AN165" s="403"/>
      <c r="AO165" s="403"/>
      <c r="AP165" s="403"/>
      <c r="AQ165" s="403"/>
      <c r="AR165" s="403"/>
      <c r="AS165" s="403"/>
      <c r="AT165" s="403"/>
      <c r="AU165" s="403"/>
      <c r="AV165" s="403"/>
      <c r="AW165" s="403"/>
      <c r="AX165" s="403"/>
      <c r="AY165" s="398"/>
      <c r="AZ165" s="398"/>
      <c r="BA165" s="398"/>
      <c r="BB165" s="398"/>
      <c r="BC165" s="398"/>
      <c r="BD165" s="402"/>
      <c r="BE165" s="398"/>
      <c r="BF165" s="398"/>
      <c r="BG165" s="398"/>
      <c r="BI165" s="398"/>
      <c r="BJ165" s="398"/>
      <c r="BK165" s="398" t="s">
        <v>487</v>
      </c>
      <c r="BL165" s="403"/>
      <c r="BM165" s="403"/>
      <c r="BN165" s="398"/>
      <c r="BO165" s="398"/>
      <c r="BP165" s="398"/>
      <c r="BQ165" s="398"/>
      <c r="BR165" s="402"/>
      <c r="BS165" s="402"/>
      <c r="BT165" s="402"/>
      <c r="BU165" s="402"/>
      <c r="BV165" s="410"/>
      <c r="BW165" s="410"/>
      <c r="BX165" s="410"/>
      <c r="BY165" s="410"/>
      <c r="BZ165" s="410"/>
      <c r="CA165" s="410"/>
      <c r="CB165" s="410"/>
      <c r="CC165" s="410"/>
      <c r="CD165" s="410"/>
      <c r="CE165" s="410"/>
      <c r="CF165" s="410"/>
      <c r="CG165" s="410"/>
      <c r="CH165" s="410"/>
      <c r="CI165" s="410"/>
      <c r="CJ165" s="411"/>
      <c r="CK165" s="411"/>
      <c r="CL165" s="411"/>
      <c r="CM165" s="411"/>
      <c r="CQ165" s="410"/>
      <c r="CR165" s="410"/>
      <c r="CS165" s="410"/>
      <c r="CT165" s="410"/>
      <c r="CU165" s="410"/>
      <c r="CV165" s="411"/>
      <c r="CW165" s="411"/>
      <c r="CX165" s="411"/>
      <c r="CY165" s="411"/>
      <c r="DB165" s="411"/>
    </row>
    <row r="166" spans="5:106" s="408" customFormat="1" ht="11.25" customHeight="1">
      <c r="E166" s="398" t="s">
        <v>399</v>
      </c>
      <c r="F166" s="398"/>
      <c r="G166" s="398"/>
      <c r="H166" s="398"/>
      <c r="I166" s="398"/>
      <c r="J166" s="398"/>
      <c r="K166" s="398"/>
      <c r="L166" s="398"/>
      <c r="M166" s="398"/>
      <c r="N166" s="398"/>
      <c r="O166" s="398"/>
      <c r="P166" s="398"/>
      <c r="Q166" s="398"/>
      <c r="R166" s="398"/>
      <c r="S166" s="403"/>
      <c r="T166" s="403"/>
      <c r="U166" s="403"/>
      <c r="V166" s="403"/>
      <c r="W166" s="403"/>
      <c r="X166" s="403"/>
      <c r="Y166" s="403"/>
      <c r="Z166" s="398"/>
      <c r="AA166" s="403"/>
      <c r="AB166" s="403"/>
      <c r="AC166" s="403"/>
      <c r="AD166" s="403"/>
      <c r="AE166" s="403"/>
      <c r="AF166" s="403"/>
      <c r="AG166" s="403"/>
      <c r="AH166" s="403"/>
      <c r="AI166" s="403"/>
      <c r="AJ166" s="403"/>
      <c r="AK166" s="403"/>
      <c r="AL166" s="403"/>
      <c r="AM166" s="403"/>
      <c r="AN166" s="403"/>
      <c r="AO166" s="403"/>
      <c r="AP166" s="403"/>
      <c r="AQ166" s="403"/>
      <c r="AR166" s="403"/>
      <c r="AS166" s="403"/>
      <c r="AT166" s="403"/>
      <c r="AU166" s="403"/>
      <c r="AV166" s="403"/>
      <c r="AW166" s="403"/>
      <c r="AX166" s="403"/>
      <c r="AY166" s="398"/>
      <c r="AZ166" s="398"/>
      <c r="BA166" s="398"/>
      <c r="BB166" s="398"/>
      <c r="BC166" s="398"/>
      <c r="BD166" s="403"/>
      <c r="BE166" s="398"/>
      <c r="BF166" s="398"/>
      <c r="BG166" s="398"/>
      <c r="BI166" s="398"/>
      <c r="BJ166" s="398"/>
      <c r="BK166" s="398" t="s">
        <v>119</v>
      </c>
      <c r="BL166" s="402"/>
      <c r="BM166" s="403"/>
      <c r="BN166" s="398"/>
      <c r="BO166" s="398"/>
      <c r="BP166" s="398"/>
      <c r="BQ166" s="398"/>
      <c r="BR166" s="398"/>
      <c r="BS166" s="398"/>
      <c r="BT166" s="398"/>
      <c r="BU166" s="398"/>
      <c r="CJ166" s="410"/>
      <c r="CK166" s="410"/>
      <c r="CL166" s="410"/>
      <c r="CM166" s="410"/>
      <c r="CO166" s="411"/>
      <c r="CP166" s="410"/>
      <c r="CQ166" s="411"/>
      <c r="CR166" s="411"/>
      <c r="CS166" s="411"/>
      <c r="CT166" s="411"/>
      <c r="CU166" s="410"/>
      <c r="CV166" s="411"/>
      <c r="CW166" s="411"/>
      <c r="CX166" s="411"/>
      <c r="CY166" s="411"/>
      <c r="DB166" s="411"/>
    </row>
    <row r="167" spans="5:106" s="408" customFormat="1" ht="11.25" customHeight="1">
      <c r="E167" s="398" t="s">
        <v>288</v>
      </c>
      <c r="F167" s="398"/>
      <c r="G167" s="398"/>
      <c r="H167" s="398"/>
      <c r="I167" s="398"/>
      <c r="J167" s="398"/>
      <c r="K167" s="398"/>
      <c r="L167" s="398"/>
      <c r="M167" s="398"/>
      <c r="N167" s="398"/>
      <c r="O167" s="398"/>
      <c r="P167" s="398"/>
      <c r="Q167" s="398"/>
      <c r="R167" s="398"/>
      <c r="S167" s="403"/>
      <c r="T167" s="403"/>
      <c r="U167" s="403"/>
      <c r="V167" s="403"/>
      <c r="W167" s="403"/>
      <c r="X167" s="403"/>
      <c r="Y167" s="403"/>
      <c r="Z167" s="398"/>
      <c r="AA167" s="403"/>
      <c r="AB167" s="403"/>
      <c r="AC167" s="403"/>
      <c r="AD167" s="403"/>
      <c r="AE167" s="403"/>
      <c r="AF167" s="403"/>
      <c r="AG167" s="403"/>
      <c r="AH167" s="403"/>
      <c r="AI167" s="403"/>
      <c r="AJ167" s="403"/>
      <c r="AK167" s="403"/>
      <c r="AL167" s="403"/>
      <c r="AM167" s="403"/>
      <c r="AN167" s="403"/>
      <c r="AO167" s="403"/>
      <c r="AP167" s="403"/>
      <c r="AQ167" s="403"/>
      <c r="AR167" s="403"/>
      <c r="AS167" s="403"/>
      <c r="AT167" s="403"/>
      <c r="AU167" s="403"/>
      <c r="AV167" s="403"/>
      <c r="AW167" s="403"/>
      <c r="AX167" s="403"/>
      <c r="AY167" s="398"/>
      <c r="AZ167" s="398"/>
      <c r="BA167" s="398"/>
      <c r="BB167" s="398"/>
      <c r="BC167" s="398"/>
      <c r="BD167" s="398"/>
      <c r="BE167" s="398"/>
      <c r="BF167" s="398"/>
      <c r="BG167" s="398"/>
      <c r="BI167" s="398"/>
      <c r="BJ167" s="398"/>
      <c r="BK167" s="398" t="s">
        <v>121</v>
      </c>
      <c r="BL167" s="398"/>
      <c r="BM167" s="398"/>
      <c r="BN167" s="403"/>
      <c r="BO167" s="403"/>
      <c r="BP167" s="398"/>
      <c r="BQ167" s="398"/>
      <c r="BR167" s="398"/>
      <c r="BS167" s="398"/>
      <c r="BT167" s="398"/>
      <c r="BU167" s="398"/>
      <c r="CJ167" s="410"/>
      <c r="CK167" s="410"/>
      <c r="CL167" s="410"/>
      <c r="CM167" s="410"/>
      <c r="CO167" s="411"/>
      <c r="CP167" s="411"/>
      <c r="CQ167" s="411"/>
      <c r="CR167" s="411"/>
      <c r="CS167" s="411"/>
      <c r="CT167" s="411"/>
      <c r="CU167" s="411"/>
      <c r="CV167" s="411"/>
      <c r="CW167" s="411"/>
      <c r="CX167" s="411"/>
      <c r="CY167" s="411"/>
      <c r="DB167" s="411"/>
    </row>
    <row r="168" spans="5:106" s="408" customFormat="1" ht="11.25" customHeight="1">
      <c r="E168" s="398" t="s">
        <v>290</v>
      </c>
      <c r="F168" s="398"/>
      <c r="G168" s="398"/>
      <c r="H168" s="398"/>
      <c r="I168" s="398"/>
      <c r="J168" s="398"/>
      <c r="K168" s="398"/>
      <c r="L168" s="398"/>
      <c r="M168" s="398"/>
      <c r="N168" s="398"/>
      <c r="O168" s="398"/>
      <c r="P168" s="398"/>
      <c r="Q168" s="398"/>
      <c r="R168" s="398"/>
      <c r="S168" s="403"/>
      <c r="T168" s="403"/>
      <c r="U168" s="403"/>
      <c r="V168" s="403"/>
      <c r="W168" s="403"/>
      <c r="X168" s="403"/>
      <c r="Y168" s="403"/>
      <c r="Z168" s="398"/>
      <c r="AA168" s="403"/>
      <c r="AB168" s="403"/>
      <c r="AC168" s="403"/>
      <c r="AD168" s="403"/>
      <c r="AE168" s="403"/>
      <c r="AF168" s="403"/>
      <c r="AG168" s="403"/>
      <c r="AH168" s="403"/>
      <c r="AI168" s="403"/>
      <c r="AJ168" s="403"/>
      <c r="AK168" s="403"/>
      <c r="AL168" s="403"/>
      <c r="AM168" s="403"/>
      <c r="AN168" s="403"/>
      <c r="AO168" s="403"/>
      <c r="AP168" s="403"/>
      <c r="AQ168" s="403"/>
      <c r="AR168" s="403"/>
      <c r="AS168" s="403"/>
      <c r="AT168" s="403"/>
      <c r="AU168" s="403"/>
      <c r="AV168" s="403"/>
      <c r="AW168" s="403"/>
      <c r="AX168" s="403"/>
      <c r="AY168" s="398"/>
      <c r="AZ168" s="398"/>
      <c r="BA168" s="398"/>
      <c r="BB168" s="398"/>
      <c r="BC168" s="398"/>
      <c r="BD168" s="398"/>
      <c r="BE168" s="398"/>
      <c r="BF168" s="398"/>
      <c r="BG168" s="398"/>
      <c r="BI168" s="398"/>
      <c r="BJ168" s="398"/>
      <c r="BK168" s="398" t="s">
        <v>287</v>
      </c>
      <c r="BL168" s="398"/>
      <c r="BM168" s="398"/>
      <c r="BN168" s="402"/>
      <c r="BO168" s="402"/>
      <c r="BP168" s="402"/>
      <c r="BQ168" s="402"/>
      <c r="BR168" s="398"/>
      <c r="BS168" s="398"/>
      <c r="BT168" s="398"/>
      <c r="BU168" s="398"/>
      <c r="CJ168" s="411"/>
      <c r="CK168" s="411"/>
      <c r="CL168" s="411"/>
      <c r="CM168" s="411"/>
      <c r="CO168" s="411"/>
      <c r="CP168" s="411"/>
      <c r="CQ168" s="411"/>
      <c r="CR168" s="411"/>
      <c r="CS168" s="411"/>
      <c r="CT168" s="411"/>
      <c r="CU168" s="411"/>
      <c r="CV168" s="411"/>
      <c r="CW168" s="411"/>
      <c r="CX168" s="411"/>
      <c r="CY168" s="411"/>
      <c r="DB168" s="411"/>
    </row>
    <row r="169" spans="5:106" s="408" customFormat="1" ht="11.25" customHeight="1">
      <c r="E169" s="398" t="s">
        <v>291</v>
      </c>
      <c r="F169" s="398"/>
      <c r="G169" s="398"/>
      <c r="H169" s="398"/>
      <c r="I169" s="398"/>
      <c r="J169" s="398"/>
      <c r="K169" s="398"/>
      <c r="L169" s="398"/>
      <c r="M169" s="398"/>
      <c r="N169" s="398"/>
      <c r="O169" s="398"/>
      <c r="P169" s="398"/>
      <c r="Q169" s="398"/>
      <c r="R169" s="398"/>
      <c r="S169" s="403"/>
      <c r="T169" s="403"/>
      <c r="U169" s="403"/>
      <c r="V169" s="403"/>
      <c r="W169" s="403"/>
      <c r="X169" s="403"/>
      <c r="Y169" s="403"/>
      <c r="Z169" s="398"/>
      <c r="AA169" s="403"/>
      <c r="AB169" s="403"/>
      <c r="AC169" s="403"/>
      <c r="AD169" s="403"/>
      <c r="AE169" s="403"/>
      <c r="AF169" s="403"/>
      <c r="AG169" s="403"/>
      <c r="AH169" s="403"/>
      <c r="AI169" s="403"/>
      <c r="AJ169" s="403"/>
      <c r="AK169" s="403"/>
      <c r="AL169" s="403"/>
      <c r="AM169" s="403"/>
      <c r="AN169" s="403"/>
      <c r="AO169" s="403"/>
      <c r="AP169" s="403"/>
      <c r="AQ169" s="403"/>
      <c r="AR169" s="403"/>
      <c r="AS169" s="403"/>
      <c r="AT169" s="403"/>
      <c r="AU169" s="403"/>
      <c r="AV169" s="404"/>
      <c r="AW169" s="404"/>
      <c r="AX169" s="404"/>
      <c r="AY169" s="398"/>
      <c r="AZ169" s="398"/>
      <c r="BA169" s="398"/>
      <c r="BB169" s="398"/>
      <c r="BC169" s="398"/>
      <c r="BD169" s="398"/>
      <c r="BE169" s="398"/>
      <c r="BF169" s="398"/>
      <c r="BG169" s="398"/>
      <c r="BI169" s="398"/>
      <c r="BJ169" s="398"/>
      <c r="BK169" s="398" t="s">
        <v>289</v>
      </c>
      <c r="BL169" s="398"/>
      <c r="BM169" s="398"/>
      <c r="BN169" s="402"/>
      <c r="BO169" s="402"/>
      <c r="BP169" s="403"/>
      <c r="BQ169" s="403"/>
      <c r="BR169" s="398"/>
      <c r="BS169" s="398"/>
      <c r="BT169" s="398"/>
      <c r="BU169" s="398"/>
      <c r="CJ169" s="411"/>
      <c r="CK169" s="411"/>
      <c r="CL169" s="411"/>
      <c r="CM169" s="411"/>
      <c r="CO169" s="411"/>
      <c r="CP169" s="411"/>
      <c r="CQ169" s="411"/>
      <c r="CR169" s="411"/>
      <c r="CS169" s="411"/>
      <c r="CT169" s="411"/>
      <c r="CU169" s="411"/>
      <c r="CV169" s="411"/>
      <c r="CW169" s="411"/>
      <c r="CX169" s="411"/>
      <c r="CY169" s="411"/>
      <c r="DB169" s="411"/>
    </row>
    <row r="170" spans="5:106" s="408" customFormat="1" ht="11.25" customHeight="1">
      <c r="E170" s="398" t="s">
        <v>400</v>
      </c>
      <c r="F170" s="398"/>
      <c r="G170" s="398"/>
      <c r="H170" s="398"/>
      <c r="I170" s="398"/>
      <c r="J170" s="398"/>
      <c r="K170" s="398"/>
      <c r="L170" s="398"/>
      <c r="M170" s="398"/>
      <c r="N170" s="398"/>
      <c r="O170" s="398"/>
      <c r="P170" s="398"/>
      <c r="Q170" s="398"/>
      <c r="R170" s="398"/>
      <c r="S170" s="403"/>
      <c r="T170" s="403"/>
      <c r="U170" s="403"/>
      <c r="V170" s="403"/>
      <c r="W170" s="403"/>
      <c r="X170" s="403"/>
      <c r="Y170" s="403"/>
      <c r="Z170" s="398"/>
      <c r="AA170" s="403"/>
      <c r="AB170" s="403"/>
      <c r="AC170" s="403"/>
      <c r="AD170" s="403"/>
      <c r="AE170" s="403"/>
      <c r="AF170" s="403"/>
      <c r="AG170" s="403"/>
      <c r="AH170" s="403"/>
      <c r="AI170" s="403"/>
      <c r="AJ170" s="403"/>
      <c r="AK170" s="403"/>
      <c r="AL170" s="403"/>
      <c r="AM170" s="403"/>
      <c r="AN170" s="403"/>
      <c r="AO170" s="403"/>
      <c r="AP170" s="403"/>
      <c r="AQ170" s="403"/>
      <c r="AR170" s="403"/>
      <c r="AS170" s="403"/>
      <c r="AT170" s="403"/>
      <c r="AU170" s="403"/>
      <c r="AV170" s="402"/>
      <c r="AW170" s="402"/>
      <c r="AX170" s="402"/>
      <c r="AY170" s="398"/>
      <c r="AZ170" s="398"/>
      <c r="BA170" s="398"/>
      <c r="BB170" s="398"/>
      <c r="BC170" s="398"/>
      <c r="BD170" s="398"/>
      <c r="BE170" s="398"/>
      <c r="BF170" s="398"/>
      <c r="BG170" s="398"/>
      <c r="BI170" s="398"/>
      <c r="BJ170" s="398"/>
      <c r="BK170" s="398" t="s">
        <v>488</v>
      </c>
      <c r="BL170" s="398"/>
      <c r="BM170" s="398"/>
      <c r="BN170" s="403"/>
      <c r="BO170" s="403"/>
      <c r="BP170" s="402"/>
      <c r="BQ170" s="402"/>
      <c r="BR170" s="398"/>
      <c r="BS170" s="398"/>
      <c r="BT170" s="398"/>
      <c r="BU170" s="398"/>
      <c r="CJ170" s="411"/>
      <c r="CK170" s="411"/>
      <c r="CL170" s="411"/>
      <c r="CM170" s="411"/>
      <c r="CO170" s="411"/>
      <c r="CP170" s="410"/>
      <c r="CR170" s="411"/>
      <c r="CS170" s="411"/>
      <c r="CT170" s="411"/>
      <c r="CU170" s="411"/>
      <c r="CV170" s="411"/>
      <c r="CW170" s="411"/>
      <c r="CX170" s="411"/>
      <c r="CY170" s="411"/>
      <c r="DB170" s="413"/>
    </row>
    <row r="171" spans="5:106" s="408" customFormat="1" ht="11.25" customHeight="1">
      <c r="E171" s="398" t="s">
        <v>292</v>
      </c>
      <c r="F171" s="398"/>
      <c r="G171" s="398"/>
      <c r="H171" s="398"/>
      <c r="I171" s="398"/>
      <c r="J171" s="398"/>
      <c r="K171" s="398"/>
      <c r="L171" s="398"/>
      <c r="M171" s="398"/>
      <c r="N171" s="398"/>
      <c r="O171" s="398"/>
      <c r="P171" s="398"/>
      <c r="Q171" s="398"/>
      <c r="R171" s="398"/>
      <c r="S171" s="404"/>
      <c r="T171" s="404"/>
      <c r="U171" s="404"/>
      <c r="V171" s="404"/>
      <c r="W171" s="404"/>
      <c r="X171" s="404"/>
      <c r="Y171" s="404"/>
      <c r="Z171" s="398"/>
      <c r="AA171" s="404"/>
      <c r="AB171" s="404"/>
      <c r="AC171" s="404"/>
      <c r="AD171" s="404"/>
      <c r="AE171" s="404"/>
      <c r="AF171" s="404"/>
      <c r="AG171" s="404"/>
      <c r="AH171" s="404"/>
      <c r="AI171" s="404"/>
      <c r="AJ171" s="404"/>
      <c r="AK171" s="404"/>
      <c r="AL171" s="404"/>
      <c r="AM171" s="404"/>
      <c r="AN171" s="404"/>
      <c r="AO171" s="404"/>
      <c r="AP171" s="404"/>
      <c r="AQ171" s="404"/>
      <c r="AR171" s="404"/>
      <c r="AS171" s="404"/>
      <c r="AT171" s="404"/>
      <c r="AU171" s="404"/>
      <c r="AV171" s="402"/>
      <c r="AW171" s="402"/>
      <c r="AX171" s="402"/>
      <c r="AY171" s="398"/>
      <c r="AZ171" s="398"/>
      <c r="BA171" s="398"/>
      <c r="BB171" s="398"/>
      <c r="BC171" s="398"/>
      <c r="BD171" s="398"/>
      <c r="BE171" s="398"/>
      <c r="BF171" s="398"/>
      <c r="BG171" s="398"/>
      <c r="BI171" s="398"/>
      <c r="BJ171" s="398"/>
      <c r="BK171" s="398" t="s">
        <v>489</v>
      </c>
      <c r="BL171" s="398"/>
      <c r="BM171" s="398"/>
      <c r="BN171" s="403"/>
      <c r="BO171" s="403"/>
      <c r="BP171" s="402"/>
      <c r="BQ171" s="402"/>
      <c r="BR171" s="402"/>
      <c r="BS171" s="402"/>
      <c r="BT171" s="402"/>
      <c r="BU171" s="402"/>
      <c r="BV171" s="410"/>
      <c r="BW171" s="410"/>
      <c r="BX171" s="410"/>
      <c r="BY171" s="410"/>
      <c r="BZ171" s="410"/>
      <c r="CA171" s="410"/>
      <c r="CB171" s="410"/>
      <c r="CC171" s="410"/>
      <c r="CD171" s="410"/>
      <c r="CE171" s="410"/>
      <c r="CF171" s="410"/>
      <c r="CG171" s="410"/>
      <c r="CH171" s="410"/>
      <c r="CI171" s="410"/>
      <c r="CJ171" s="410"/>
      <c r="CK171" s="410"/>
      <c r="CL171" s="410"/>
      <c r="CM171" s="410"/>
      <c r="CP171" s="410"/>
      <c r="CR171" s="411"/>
      <c r="CS171" s="411"/>
      <c r="CT171" s="411"/>
      <c r="CU171" s="411"/>
      <c r="CV171" s="411"/>
      <c r="CW171" s="411"/>
      <c r="CX171" s="411"/>
      <c r="CY171" s="411"/>
      <c r="DB171" s="410"/>
    </row>
    <row r="172" spans="5:106" s="408" customFormat="1" ht="11.25" customHeight="1">
      <c r="E172" s="398" t="s">
        <v>293</v>
      </c>
      <c r="F172" s="398"/>
      <c r="G172" s="398"/>
      <c r="H172" s="398"/>
      <c r="I172" s="398"/>
      <c r="J172" s="398"/>
      <c r="K172" s="398"/>
      <c r="L172" s="398"/>
      <c r="M172" s="398"/>
      <c r="N172" s="398"/>
      <c r="O172" s="398"/>
      <c r="P172" s="398"/>
      <c r="Q172" s="398"/>
      <c r="R172" s="398"/>
      <c r="S172" s="402"/>
      <c r="T172" s="402"/>
      <c r="U172" s="402"/>
      <c r="V172" s="402"/>
      <c r="W172" s="402"/>
      <c r="X172" s="402"/>
      <c r="Y172" s="402"/>
      <c r="Z172" s="398"/>
      <c r="AA172" s="402"/>
      <c r="AB172" s="402"/>
      <c r="AC172" s="402"/>
      <c r="AD172" s="402"/>
      <c r="AE172" s="402"/>
      <c r="AF172" s="402"/>
      <c r="AG172" s="402"/>
      <c r="AH172" s="402"/>
      <c r="AI172" s="402"/>
      <c r="AJ172" s="402"/>
      <c r="AK172" s="402"/>
      <c r="AL172" s="402"/>
      <c r="AM172" s="402"/>
      <c r="AN172" s="402"/>
      <c r="AO172" s="402"/>
      <c r="AP172" s="402"/>
      <c r="AQ172" s="402"/>
      <c r="AR172" s="402"/>
      <c r="AS172" s="402"/>
      <c r="AT172" s="402"/>
      <c r="AU172" s="402"/>
      <c r="AV172" s="404"/>
      <c r="AW172" s="404"/>
      <c r="AX172" s="404"/>
      <c r="AY172" s="398"/>
      <c r="AZ172" s="398"/>
      <c r="BA172" s="398"/>
      <c r="BB172" s="398"/>
      <c r="BC172" s="398"/>
      <c r="BD172" s="398"/>
      <c r="BE172" s="398"/>
      <c r="BF172" s="398"/>
      <c r="BG172" s="398"/>
      <c r="BI172" s="398"/>
      <c r="BJ172" s="398"/>
      <c r="BK172" s="398" t="s">
        <v>126</v>
      </c>
      <c r="BL172" s="398"/>
      <c r="BM172" s="398"/>
      <c r="BN172" s="402"/>
      <c r="BO172" s="402"/>
      <c r="BP172" s="403"/>
      <c r="BQ172" s="403"/>
      <c r="BR172" s="403"/>
      <c r="BS172" s="403"/>
      <c r="BT172" s="403"/>
      <c r="BU172" s="403"/>
      <c r="BV172" s="411"/>
      <c r="BW172" s="411"/>
      <c r="BX172" s="411"/>
      <c r="BY172" s="411"/>
      <c r="BZ172" s="411"/>
      <c r="CA172" s="411"/>
      <c r="CB172" s="411"/>
      <c r="CC172" s="411"/>
      <c r="CD172" s="411"/>
      <c r="CE172" s="411"/>
      <c r="CF172" s="411"/>
      <c r="CG172" s="411"/>
      <c r="CH172" s="411"/>
      <c r="CI172" s="411"/>
      <c r="CJ172" s="410"/>
      <c r="CK172" s="410"/>
      <c r="CL172" s="410"/>
      <c r="CM172" s="410"/>
      <c r="CO172" s="411"/>
      <c r="CP172" s="411"/>
      <c r="CR172" s="411"/>
      <c r="CS172" s="411"/>
      <c r="CT172" s="411"/>
      <c r="CU172" s="411"/>
      <c r="CV172" s="413"/>
      <c r="CW172" s="413"/>
      <c r="CX172" s="413"/>
      <c r="CY172" s="413"/>
      <c r="DB172" s="410"/>
    </row>
    <row r="173" spans="5:106" s="408" customFormat="1" ht="11.25" customHeight="1">
      <c r="E173" s="398" t="s">
        <v>294</v>
      </c>
      <c r="F173" s="398"/>
      <c r="G173" s="398"/>
      <c r="H173" s="398"/>
      <c r="I173" s="398"/>
      <c r="J173" s="398"/>
      <c r="K173" s="398"/>
      <c r="L173" s="398"/>
      <c r="M173" s="398"/>
      <c r="N173" s="398"/>
      <c r="O173" s="398"/>
      <c r="P173" s="398"/>
      <c r="Q173" s="398"/>
      <c r="R173" s="398"/>
      <c r="S173" s="402"/>
      <c r="T173" s="402"/>
      <c r="U173" s="402"/>
      <c r="V173" s="402"/>
      <c r="W173" s="402"/>
      <c r="X173" s="402"/>
      <c r="Y173" s="402"/>
      <c r="Z173" s="398"/>
      <c r="AA173" s="402"/>
      <c r="AB173" s="402"/>
      <c r="AC173" s="402"/>
      <c r="AD173" s="402"/>
      <c r="AE173" s="402"/>
      <c r="AF173" s="402"/>
      <c r="AG173" s="402"/>
      <c r="AH173" s="402"/>
      <c r="AI173" s="402"/>
      <c r="AJ173" s="402"/>
      <c r="AK173" s="402"/>
      <c r="AL173" s="402"/>
      <c r="AM173" s="402"/>
      <c r="AN173" s="402"/>
      <c r="AO173" s="402"/>
      <c r="AP173" s="402"/>
      <c r="AQ173" s="402"/>
      <c r="AR173" s="402"/>
      <c r="AS173" s="402"/>
      <c r="AT173" s="402"/>
      <c r="AU173" s="402"/>
      <c r="AV173" s="402"/>
      <c r="AW173" s="402"/>
      <c r="AX173" s="402"/>
      <c r="AY173" s="398"/>
      <c r="AZ173" s="398"/>
      <c r="BA173" s="398"/>
      <c r="BB173" s="398"/>
      <c r="BC173" s="398"/>
      <c r="BD173" s="398"/>
      <c r="BE173" s="398"/>
      <c r="BF173" s="398"/>
      <c r="BG173" s="398"/>
      <c r="BI173" s="398"/>
      <c r="BJ173" s="398"/>
      <c r="BK173" s="398" t="s">
        <v>127</v>
      </c>
      <c r="BL173" s="398"/>
      <c r="BM173" s="398"/>
      <c r="BN173" s="402"/>
      <c r="BO173" s="402"/>
      <c r="BP173" s="403"/>
      <c r="BQ173" s="403"/>
      <c r="BR173" s="402"/>
      <c r="BS173" s="402"/>
      <c r="BT173" s="402"/>
      <c r="BU173" s="402"/>
      <c r="BV173" s="410"/>
      <c r="BW173" s="410"/>
      <c r="BX173" s="410"/>
      <c r="BY173" s="410"/>
      <c r="BZ173" s="410"/>
      <c r="CA173" s="410"/>
      <c r="CB173" s="410"/>
      <c r="CC173" s="410"/>
      <c r="CD173" s="410"/>
      <c r="CE173" s="410"/>
      <c r="CF173" s="410"/>
      <c r="CG173" s="410"/>
      <c r="CH173" s="410"/>
      <c r="CI173" s="410"/>
      <c r="CJ173" s="410"/>
      <c r="CK173" s="410"/>
      <c r="CL173" s="410"/>
      <c r="CM173" s="410"/>
      <c r="CO173" s="411"/>
      <c r="CP173" s="413"/>
      <c r="CQ173" s="413"/>
      <c r="CR173" s="413"/>
      <c r="CS173" s="413"/>
      <c r="CT173" s="413"/>
      <c r="CU173" s="411"/>
      <c r="CV173" s="410"/>
      <c r="CW173" s="410"/>
      <c r="CX173" s="410"/>
      <c r="CY173" s="410"/>
      <c r="DB173" s="413"/>
    </row>
    <row r="174" spans="5:106" s="408" customFormat="1" ht="11.25" customHeight="1">
      <c r="E174" s="398" t="s">
        <v>295</v>
      </c>
      <c r="F174" s="398"/>
      <c r="G174" s="398"/>
      <c r="H174" s="398"/>
      <c r="I174" s="398"/>
      <c r="J174" s="398"/>
      <c r="K174" s="398"/>
      <c r="L174" s="398"/>
      <c r="M174" s="398"/>
      <c r="N174" s="398"/>
      <c r="O174" s="398"/>
      <c r="P174" s="398"/>
      <c r="Q174" s="398"/>
      <c r="R174" s="398"/>
      <c r="S174" s="404"/>
      <c r="T174" s="404"/>
      <c r="U174" s="404"/>
      <c r="V174" s="404"/>
      <c r="W174" s="404"/>
      <c r="X174" s="404"/>
      <c r="Y174" s="404"/>
      <c r="Z174" s="398"/>
      <c r="AA174" s="404"/>
      <c r="AB174" s="404"/>
      <c r="AC174" s="404"/>
      <c r="AD174" s="404"/>
      <c r="AE174" s="404"/>
      <c r="AF174" s="404"/>
      <c r="AG174" s="404"/>
      <c r="AH174" s="404"/>
      <c r="AI174" s="404"/>
      <c r="AJ174" s="404"/>
      <c r="AK174" s="404"/>
      <c r="AL174" s="404"/>
      <c r="AM174" s="404"/>
      <c r="AN174" s="404"/>
      <c r="AO174" s="404"/>
      <c r="AP174" s="404"/>
      <c r="AQ174" s="404"/>
      <c r="AR174" s="404"/>
      <c r="AS174" s="404"/>
      <c r="AT174" s="404"/>
      <c r="AU174" s="404"/>
      <c r="AV174" s="402"/>
      <c r="AW174" s="402"/>
      <c r="AX174" s="402"/>
      <c r="AY174" s="398"/>
      <c r="AZ174" s="398"/>
      <c r="BA174" s="398"/>
      <c r="BB174" s="398"/>
      <c r="BC174" s="398"/>
      <c r="BD174" s="398"/>
      <c r="BE174" s="398"/>
      <c r="BF174" s="398"/>
      <c r="BG174" s="398"/>
      <c r="BI174" s="398"/>
      <c r="BJ174" s="398"/>
      <c r="BK174" s="398" t="s">
        <v>490</v>
      </c>
      <c r="BL174" s="398"/>
      <c r="BM174" s="398"/>
      <c r="BN174" s="403"/>
      <c r="BO174" s="403"/>
      <c r="BP174" s="402"/>
      <c r="BQ174" s="402"/>
      <c r="BR174" s="402"/>
      <c r="BS174" s="402"/>
      <c r="BT174" s="402"/>
      <c r="BU174" s="402"/>
      <c r="BV174" s="410"/>
      <c r="BW174" s="410"/>
      <c r="BX174" s="410"/>
      <c r="BY174" s="410"/>
      <c r="BZ174" s="410"/>
      <c r="CA174" s="410"/>
      <c r="CB174" s="410"/>
      <c r="CC174" s="410"/>
      <c r="CD174" s="410"/>
      <c r="CE174" s="410"/>
      <c r="CF174" s="410"/>
      <c r="CG174" s="410"/>
      <c r="CH174" s="410"/>
      <c r="CI174" s="410"/>
      <c r="CJ174" s="410"/>
      <c r="CK174" s="410"/>
      <c r="CL174" s="410"/>
      <c r="CM174" s="410"/>
      <c r="CP174" s="410"/>
      <c r="CQ174" s="410"/>
      <c r="CR174" s="410"/>
      <c r="CS174" s="410"/>
      <c r="CT174" s="410"/>
      <c r="CU174" s="413"/>
      <c r="CV174" s="410"/>
      <c r="CW174" s="410"/>
      <c r="CX174" s="410"/>
      <c r="CY174" s="410"/>
      <c r="DB174" s="410"/>
    </row>
    <row r="175" spans="5:106" s="408" customFormat="1" ht="11.25" customHeight="1">
      <c r="E175" s="398" t="s">
        <v>296</v>
      </c>
      <c r="F175" s="398"/>
      <c r="G175" s="398"/>
      <c r="H175" s="398"/>
      <c r="I175" s="398"/>
      <c r="J175" s="398"/>
      <c r="K175" s="398"/>
      <c r="L175" s="398"/>
      <c r="M175" s="398"/>
      <c r="N175" s="398"/>
      <c r="O175" s="398"/>
      <c r="P175" s="398"/>
      <c r="Q175" s="398"/>
      <c r="R175" s="398"/>
      <c r="S175" s="402"/>
      <c r="T175" s="402"/>
      <c r="U175" s="402"/>
      <c r="V175" s="402"/>
      <c r="W175" s="402"/>
      <c r="X175" s="402"/>
      <c r="Y175" s="402"/>
      <c r="Z175" s="398"/>
      <c r="AA175" s="402"/>
      <c r="AB175" s="402"/>
      <c r="AC175" s="402"/>
      <c r="AD175" s="402"/>
      <c r="AE175" s="402"/>
      <c r="AF175" s="402"/>
      <c r="AG175" s="402"/>
      <c r="AH175" s="402"/>
      <c r="AI175" s="402"/>
      <c r="AJ175" s="402"/>
      <c r="AK175" s="402"/>
      <c r="AL175" s="402"/>
      <c r="AM175" s="402"/>
      <c r="AN175" s="402"/>
      <c r="AO175" s="402"/>
      <c r="AP175" s="402"/>
      <c r="AQ175" s="402"/>
      <c r="AR175" s="402"/>
      <c r="AS175" s="402"/>
      <c r="AT175" s="402"/>
      <c r="AU175" s="402"/>
      <c r="AV175" s="403"/>
      <c r="AW175" s="403"/>
      <c r="AX175" s="403"/>
      <c r="AY175" s="398"/>
      <c r="AZ175" s="398"/>
      <c r="BA175" s="398"/>
      <c r="BB175" s="398"/>
      <c r="BC175" s="398"/>
      <c r="BD175" s="398"/>
      <c r="BE175" s="398"/>
      <c r="BF175" s="398"/>
      <c r="BG175" s="398"/>
      <c r="BI175" s="398"/>
      <c r="BJ175" s="398"/>
      <c r="BK175" s="398" t="s">
        <v>491</v>
      </c>
      <c r="BL175" s="398"/>
      <c r="BM175" s="398"/>
      <c r="BN175" s="401"/>
      <c r="BO175" s="401"/>
      <c r="BP175" s="402"/>
      <c r="BQ175" s="402"/>
      <c r="BR175" s="403"/>
      <c r="BS175" s="403"/>
      <c r="BT175" s="403"/>
      <c r="BU175" s="403"/>
      <c r="BV175" s="411"/>
      <c r="BW175" s="411"/>
      <c r="BX175" s="411"/>
      <c r="BY175" s="411"/>
      <c r="BZ175" s="411"/>
      <c r="CA175" s="411"/>
      <c r="CB175" s="411"/>
      <c r="CC175" s="411"/>
      <c r="CD175" s="411"/>
      <c r="CE175" s="411"/>
      <c r="CF175" s="411"/>
      <c r="CG175" s="411"/>
      <c r="CH175" s="411"/>
      <c r="CI175" s="411"/>
      <c r="CJ175" s="410"/>
      <c r="CK175" s="410"/>
      <c r="CL175" s="410"/>
      <c r="CM175" s="410"/>
      <c r="CO175" s="411"/>
      <c r="CP175" s="411"/>
      <c r="CQ175" s="410"/>
      <c r="CR175" s="410"/>
      <c r="CS175" s="410"/>
      <c r="CT175" s="410"/>
      <c r="CU175" s="410"/>
      <c r="CV175" s="413"/>
      <c r="CW175" s="413"/>
      <c r="CX175" s="413"/>
      <c r="CY175" s="413"/>
      <c r="DB175" s="410"/>
    </row>
    <row r="176" spans="5:106" s="408" customFormat="1" ht="11.25" customHeight="1">
      <c r="E176" s="398" t="s">
        <v>297</v>
      </c>
      <c r="F176" s="398"/>
      <c r="G176" s="398"/>
      <c r="H176" s="398"/>
      <c r="I176" s="398"/>
      <c r="J176" s="398"/>
      <c r="K176" s="398"/>
      <c r="L176" s="398"/>
      <c r="M176" s="398"/>
      <c r="N176" s="398"/>
      <c r="O176" s="398"/>
      <c r="P176" s="398"/>
      <c r="Q176" s="398"/>
      <c r="R176" s="398"/>
      <c r="S176" s="402"/>
      <c r="T176" s="402"/>
      <c r="U176" s="402"/>
      <c r="V176" s="402"/>
      <c r="W176" s="402"/>
      <c r="X176" s="402"/>
      <c r="Y176" s="402"/>
      <c r="Z176" s="398"/>
      <c r="AA176" s="402"/>
      <c r="AB176" s="402"/>
      <c r="AC176" s="402"/>
      <c r="AD176" s="402"/>
      <c r="AE176" s="402"/>
      <c r="AF176" s="402"/>
      <c r="AG176" s="402"/>
      <c r="AH176" s="402"/>
      <c r="AI176" s="402"/>
      <c r="AJ176" s="402"/>
      <c r="AK176" s="402"/>
      <c r="AL176" s="402"/>
      <c r="AM176" s="402"/>
      <c r="AN176" s="402"/>
      <c r="AO176" s="402"/>
      <c r="AP176" s="402"/>
      <c r="AQ176" s="402"/>
      <c r="AR176" s="402"/>
      <c r="AS176" s="402"/>
      <c r="AT176" s="402"/>
      <c r="AU176" s="402"/>
      <c r="AV176" s="403"/>
      <c r="AW176" s="403"/>
      <c r="AX176" s="403"/>
      <c r="AY176" s="398"/>
      <c r="AZ176" s="398"/>
      <c r="BA176" s="398"/>
      <c r="BB176" s="398"/>
      <c r="BC176" s="398"/>
      <c r="BD176" s="398"/>
      <c r="BE176" s="398"/>
      <c r="BF176" s="398"/>
      <c r="BG176" s="398"/>
      <c r="BI176" s="398"/>
      <c r="BJ176" s="398"/>
      <c r="BK176" s="398" t="s">
        <v>492</v>
      </c>
      <c r="BL176" s="398"/>
      <c r="BM176" s="398"/>
      <c r="BN176" s="402"/>
      <c r="BO176" s="402"/>
      <c r="BP176" s="403"/>
      <c r="BQ176" s="403"/>
      <c r="BR176" s="403"/>
      <c r="BS176" s="403"/>
      <c r="BT176" s="403"/>
      <c r="BU176" s="403"/>
      <c r="BV176" s="411"/>
      <c r="BW176" s="411"/>
      <c r="BX176" s="411"/>
      <c r="BY176" s="411"/>
      <c r="BZ176" s="411"/>
      <c r="CA176" s="411"/>
      <c r="CB176" s="411"/>
      <c r="CC176" s="411"/>
      <c r="CD176" s="411"/>
      <c r="CE176" s="411"/>
      <c r="CF176" s="411"/>
      <c r="CG176" s="411"/>
      <c r="CH176" s="411"/>
      <c r="CI176" s="411"/>
      <c r="CJ176" s="411"/>
      <c r="CK176" s="411"/>
      <c r="CL176" s="411"/>
      <c r="CM176" s="411"/>
      <c r="CO176" s="411"/>
      <c r="CP176" s="411"/>
      <c r="CQ176" s="413"/>
      <c r="CR176" s="413"/>
      <c r="CS176" s="413"/>
      <c r="CT176" s="413"/>
      <c r="CU176" s="410"/>
      <c r="CV176" s="410"/>
      <c r="CW176" s="410"/>
      <c r="CX176" s="410"/>
      <c r="CY176" s="410"/>
      <c r="DB176" s="411"/>
    </row>
    <row r="177" spans="5:106" s="408" customFormat="1" ht="11.25" customHeight="1">
      <c r="E177" s="398" t="s">
        <v>298</v>
      </c>
      <c r="F177" s="398"/>
      <c r="G177" s="398"/>
      <c r="H177" s="398"/>
      <c r="I177" s="398"/>
      <c r="J177" s="398"/>
      <c r="K177" s="398"/>
      <c r="L177" s="398"/>
      <c r="M177" s="398"/>
      <c r="N177" s="398"/>
      <c r="O177" s="398"/>
      <c r="P177" s="398"/>
      <c r="Q177" s="398"/>
      <c r="R177" s="398"/>
      <c r="S177" s="403"/>
      <c r="T177" s="403"/>
      <c r="U177" s="403"/>
      <c r="V177" s="403"/>
      <c r="W177" s="403"/>
      <c r="X177" s="403"/>
      <c r="Y177" s="403"/>
      <c r="Z177" s="398"/>
      <c r="AA177" s="403"/>
      <c r="AB177" s="403"/>
      <c r="AC177" s="403"/>
      <c r="AD177" s="403"/>
      <c r="AE177" s="403"/>
      <c r="AF177" s="403"/>
      <c r="AG177" s="403"/>
      <c r="AH177" s="403"/>
      <c r="AI177" s="403"/>
      <c r="AJ177" s="403"/>
      <c r="AK177" s="403"/>
      <c r="AL177" s="403"/>
      <c r="AM177" s="403"/>
      <c r="AN177" s="403"/>
      <c r="AO177" s="403"/>
      <c r="AP177" s="403"/>
      <c r="AQ177" s="403"/>
      <c r="AR177" s="403"/>
      <c r="AS177" s="403"/>
      <c r="AT177" s="403"/>
      <c r="AU177" s="403"/>
      <c r="AV177" s="403"/>
      <c r="AW177" s="403"/>
      <c r="AX177" s="403"/>
      <c r="AY177" s="398"/>
      <c r="AZ177" s="398"/>
      <c r="BA177" s="398"/>
      <c r="BB177" s="398"/>
      <c r="BC177" s="398"/>
      <c r="BD177" s="398"/>
      <c r="BE177" s="398"/>
      <c r="BF177" s="398"/>
      <c r="BG177" s="398"/>
      <c r="BI177" s="398"/>
      <c r="BJ177" s="398"/>
      <c r="BK177" s="398" t="s">
        <v>493</v>
      </c>
      <c r="BL177" s="398"/>
      <c r="BM177" s="398"/>
      <c r="BN177" s="402"/>
      <c r="BO177" s="402"/>
      <c r="BP177" s="401"/>
      <c r="BQ177" s="401"/>
      <c r="BR177" s="402"/>
      <c r="BS177" s="402"/>
      <c r="BT177" s="402"/>
      <c r="BU177" s="402"/>
      <c r="BV177" s="410"/>
      <c r="BW177" s="410"/>
      <c r="BX177" s="410"/>
      <c r="BY177" s="410"/>
      <c r="BZ177" s="410"/>
      <c r="CA177" s="410"/>
      <c r="CB177" s="410"/>
      <c r="CC177" s="410"/>
      <c r="CD177" s="410"/>
      <c r="CE177" s="410"/>
      <c r="CF177" s="410"/>
      <c r="CG177" s="410"/>
      <c r="CH177" s="410"/>
      <c r="CI177" s="410"/>
      <c r="CJ177" s="411"/>
      <c r="CK177" s="411"/>
      <c r="CL177" s="411"/>
      <c r="CM177" s="411"/>
      <c r="CO177" s="411"/>
      <c r="CP177" s="411"/>
      <c r="CQ177" s="410"/>
      <c r="CR177" s="410"/>
      <c r="CS177" s="410"/>
      <c r="CT177" s="410"/>
      <c r="CU177" s="413"/>
      <c r="CV177" s="410"/>
      <c r="CW177" s="410"/>
      <c r="CX177" s="410"/>
      <c r="CY177" s="410"/>
      <c r="DB177" s="411"/>
    </row>
    <row r="178" spans="5:106" s="408" customFormat="1" ht="11.25" customHeight="1">
      <c r="E178" s="398" t="s">
        <v>299</v>
      </c>
      <c r="F178" s="398"/>
      <c r="G178" s="398"/>
      <c r="H178" s="398"/>
      <c r="I178" s="398"/>
      <c r="J178" s="398"/>
      <c r="K178" s="398"/>
      <c r="L178" s="398"/>
      <c r="M178" s="398"/>
      <c r="N178" s="398"/>
      <c r="O178" s="398"/>
      <c r="P178" s="398"/>
      <c r="Q178" s="398"/>
      <c r="R178" s="398"/>
      <c r="S178" s="403"/>
      <c r="T178" s="403"/>
      <c r="U178" s="403"/>
      <c r="V178" s="403"/>
      <c r="W178" s="403"/>
      <c r="X178" s="403"/>
      <c r="Y178" s="403"/>
      <c r="Z178" s="398"/>
      <c r="AA178" s="403"/>
      <c r="AB178" s="403"/>
      <c r="AC178" s="403"/>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3"/>
      <c r="AY178" s="398"/>
      <c r="AZ178" s="398"/>
      <c r="BA178" s="398"/>
      <c r="BB178" s="398"/>
      <c r="BC178" s="398"/>
      <c r="BD178" s="398"/>
      <c r="BE178" s="398"/>
      <c r="BF178" s="398"/>
      <c r="BG178" s="398"/>
      <c r="BI178" s="398"/>
      <c r="BJ178" s="398"/>
      <c r="BK178" s="398" t="s">
        <v>494</v>
      </c>
      <c r="BL178" s="398"/>
      <c r="BM178" s="398"/>
      <c r="BN178" s="398"/>
      <c r="BO178" s="398"/>
      <c r="BP178" s="402"/>
      <c r="BQ178" s="402"/>
      <c r="BR178" s="402"/>
      <c r="BS178" s="402"/>
      <c r="BT178" s="402"/>
      <c r="BU178" s="402"/>
      <c r="BV178" s="410"/>
      <c r="BW178" s="410"/>
      <c r="BX178" s="410"/>
      <c r="BY178" s="410"/>
      <c r="BZ178" s="410"/>
      <c r="CA178" s="410"/>
      <c r="CB178" s="410"/>
      <c r="CC178" s="410"/>
      <c r="CD178" s="410"/>
      <c r="CE178" s="410"/>
      <c r="CF178" s="410"/>
      <c r="CG178" s="410"/>
      <c r="CH178" s="410"/>
      <c r="CI178" s="410"/>
      <c r="CJ178" s="411"/>
      <c r="CK178" s="411"/>
      <c r="CL178" s="411"/>
      <c r="CM178" s="411"/>
      <c r="CO178" s="411"/>
      <c r="CP178" s="410"/>
      <c r="CQ178" s="410"/>
      <c r="CR178" s="410"/>
      <c r="CS178" s="410"/>
      <c r="CT178" s="410"/>
      <c r="CU178" s="410"/>
      <c r="CV178" s="411"/>
      <c r="CW178" s="411"/>
      <c r="CX178" s="411"/>
      <c r="CY178" s="411"/>
      <c r="DB178" s="411"/>
    </row>
    <row r="179" spans="5:106" s="408" customFormat="1" ht="11.25" customHeight="1">
      <c r="E179" s="398" t="s">
        <v>300</v>
      </c>
      <c r="F179" s="398"/>
      <c r="G179" s="398"/>
      <c r="H179" s="398"/>
      <c r="I179" s="398"/>
      <c r="J179" s="398"/>
      <c r="K179" s="398"/>
      <c r="L179" s="398"/>
      <c r="M179" s="398"/>
      <c r="N179" s="398"/>
      <c r="O179" s="398"/>
      <c r="P179" s="398"/>
      <c r="Q179" s="398"/>
      <c r="R179" s="398"/>
      <c r="S179" s="403"/>
      <c r="T179" s="403"/>
      <c r="U179" s="403"/>
      <c r="V179" s="403"/>
      <c r="W179" s="403"/>
      <c r="X179" s="403"/>
      <c r="Y179" s="403"/>
      <c r="Z179" s="398"/>
      <c r="AA179" s="403"/>
      <c r="AB179" s="403"/>
      <c r="AC179" s="403"/>
      <c r="AD179" s="403"/>
      <c r="AE179" s="403"/>
      <c r="AF179" s="403"/>
      <c r="AG179" s="403"/>
      <c r="AH179" s="403"/>
      <c r="AI179" s="403"/>
      <c r="AJ179" s="403"/>
      <c r="AK179" s="403"/>
      <c r="AL179" s="403"/>
      <c r="AM179" s="403"/>
      <c r="AN179" s="403"/>
      <c r="AO179" s="403"/>
      <c r="AP179" s="403"/>
      <c r="AQ179" s="403"/>
      <c r="AR179" s="403"/>
      <c r="AS179" s="403"/>
      <c r="AT179" s="403"/>
      <c r="AU179" s="403"/>
      <c r="AV179" s="403"/>
      <c r="AW179" s="403"/>
      <c r="AX179" s="403"/>
      <c r="AY179" s="398"/>
      <c r="AZ179" s="398"/>
      <c r="BA179" s="398"/>
      <c r="BB179" s="398"/>
      <c r="BC179" s="398"/>
      <c r="BD179" s="398"/>
      <c r="BE179" s="398"/>
      <c r="BF179" s="398"/>
      <c r="BG179" s="398"/>
      <c r="BI179" s="398"/>
      <c r="BJ179" s="398"/>
      <c r="BK179" s="398" t="s">
        <v>131</v>
      </c>
      <c r="BL179" s="398"/>
      <c r="BM179" s="398"/>
      <c r="BN179" s="398"/>
      <c r="BO179" s="398"/>
      <c r="BP179" s="398"/>
      <c r="BQ179" s="398"/>
      <c r="BR179" s="403"/>
      <c r="BS179" s="403"/>
      <c r="BT179" s="403"/>
      <c r="BU179" s="403"/>
      <c r="BV179" s="411"/>
      <c r="BW179" s="411"/>
      <c r="BX179" s="411"/>
      <c r="BY179" s="411"/>
      <c r="BZ179" s="411"/>
      <c r="CA179" s="411"/>
      <c r="CB179" s="411"/>
      <c r="CC179" s="411"/>
      <c r="CD179" s="411"/>
      <c r="CE179" s="411"/>
      <c r="CF179" s="411"/>
      <c r="CG179" s="411"/>
      <c r="CH179" s="411"/>
      <c r="CI179" s="411"/>
      <c r="CJ179" s="411"/>
      <c r="CK179" s="411"/>
      <c r="CL179" s="411"/>
      <c r="CM179" s="411"/>
      <c r="CO179" s="411"/>
      <c r="CQ179" s="411"/>
      <c r="CR179" s="411"/>
      <c r="CS179" s="411"/>
      <c r="CT179" s="411"/>
      <c r="CU179" s="410"/>
      <c r="CV179" s="411"/>
      <c r="CW179" s="411"/>
      <c r="CX179" s="411"/>
      <c r="CY179" s="411"/>
      <c r="DB179" s="411"/>
    </row>
    <row r="180" spans="5:106" s="408" customFormat="1" ht="11.25" customHeight="1">
      <c r="E180" s="398" t="s">
        <v>301</v>
      </c>
      <c r="F180" s="398"/>
      <c r="G180" s="398"/>
      <c r="H180" s="398"/>
      <c r="I180" s="398"/>
      <c r="J180" s="398"/>
      <c r="K180" s="398"/>
      <c r="L180" s="398"/>
      <c r="M180" s="398"/>
      <c r="N180" s="398"/>
      <c r="O180" s="398"/>
      <c r="P180" s="398"/>
      <c r="Q180" s="398"/>
      <c r="R180" s="398"/>
      <c r="S180" s="403"/>
      <c r="T180" s="403"/>
      <c r="U180" s="403"/>
      <c r="V180" s="403"/>
      <c r="W180" s="403"/>
      <c r="X180" s="403"/>
      <c r="Y180" s="403"/>
      <c r="Z180" s="398"/>
      <c r="AA180" s="403"/>
      <c r="AB180" s="403"/>
      <c r="AC180" s="403"/>
      <c r="AD180" s="403"/>
      <c r="AE180" s="403"/>
      <c r="AF180" s="403"/>
      <c r="AG180" s="403"/>
      <c r="AH180" s="403"/>
      <c r="AI180" s="403"/>
      <c r="AJ180" s="403"/>
      <c r="AK180" s="403"/>
      <c r="AL180" s="403"/>
      <c r="AM180" s="403"/>
      <c r="AN180" s="403"/>
      <c r="AO180" s="403"/>
      <c r="AP180" s="403"/>
      <c r="AQ180" s="403"/>
      <c r="AR180" s="403"/>
      <c r="AS180" s="403"/>
      <c r="AT180" s="403"/>
      <c r="AU180" s="403"/>
      <c r="AV180" s="402"/>
      <c r="AW180" s="402"/>
      <c r="AX180" s="402"/>
      <c r="AY180" s="398"/>
      <c r="AZ180" s="398"/>
      <c r="BA180" s="398"/>
      <c r="BB180" s="398"/>
      <c r="BC180" s="398"/>
      <c r="BD180" s="398"/>
      <c r="BE180" s="398"/>
      <c r="BF180" s="398"/>
      <c r="BG180" s="398"/>
      <c r="BI180" s="398"/>
      <c r="BJ180" s="398"/>
      <c r="BK180" s="398" t="s">
        <v>133</v>
      </c>
      <c r="BL180" s="398"/>
      <c r="BM180" s="398"/>
      <c r="BN180" s="398"/>
      <c r="BO180" s="398"/>
      <c r="BP180" s="398"/>
      <c r="BQ180" s="398"/>
      <c r="BR180" s="401"/>
      <c r="BS180" s="401"/>
      <c r="BT180" s="401"/>
      <c r="BU180" s="401"/>
      <c r="BV180" s="409"/>
      <c r="BW180" s="409"/>
      <c r="BX180" s="409"/>
      <c r="BY180" s="409"/>
      <c r="BZ180" s="409"/>
      <c r="CA180" s="409"/>
      <c r="CB180" s="409"/>
      <c r="CC180" s="409"/>
      <c r="CD180" s="409"/>
      <c r="CE180" s="409"/>
      <c r="CF180" s="409"/>
      <c r="CG180" s="409"/>
      <c r="CH180" s="409"/>
      <c r="CI180" s="409"/>
      <c r="CJ180" s="409"/>
      <c r="CK180" s="409"/>
      <c r="CL180" s="409"/>
      <c r="CM180" s="409"/>
      <c r="CO180" s="411"/>
      <c r="CQ180" s="411"/>
      <c r="CR180" s="411"/>
      <c r="CS180" s="411"/>
      <c r="CT180" s="411"/>
      <c r="CU180" s="411"/>
      <c r="CV180" s="411"/>
      <c r="CW180" s="411"/>
      <c r="CX180" s="411"/>
      <c r="CY180" s="411"/>
      <c r="DB180" s="411"/>
    </row>
    <row r="181" spans="5:106" s="408" customFormat="1" ht="11.25" customHeight="1">
      <c r="E181" s="398" t="s">
        <v>302</v>
      </c>
      <c r="F181" s="398"/>
      <c r="G181" s="398"/>
      <c r="H181" s="398"/>
      <c r="I181" s="398"/>
      <c r="J181" s="398"/>
      <c r="K181" s="398"/>
      <c r="L181" s="398"/>
      <c r="M181" s="398"/>
      <c r="N181" s="398"/>
      <c r="O181" s="398"/>
      <c r="P181" s="398"/>
      <c r="Q181" s="398"/>
      <c r="R181" s="398"/>
      <c r="S181" s="403"/>
      <c r="T181" s="403"/>
      <c r="U181" s="403"/>
      <c r="V181" s="403"/>
      <c r="W181" s="403"/>
      <c r="X181" s="403"/>
      <c r="Y181" s="403"/>
      <c r="Z181" s="398"/>
      <c r="AA181" s="403"/>
      <c r="AB181" s="403"/>
      <c r="AC181" s="403"/>
      <c r="AD181" s="403"/>
      <c r="AE181" s="403"/>
      <c r="AF181" s="403"/>
      <c r="AG181" s="403"/>
      <c r="AH181" s="403"/>
      <c r="AI181" s="403"/>
      <c r="AJ181" s="403"/>
      <c r="AK181" s="403"/>
      <c r="AL181" s="403"/>
      <c r="AM181" s="403"/>
      <c r="AN181" s="403"/>
      <c r="AO181" s="403"/>
      <c r="AP181" s="403"/>
      <c r="AQ181" s="403"/>
      <c r="AR181" s="403"/>
      <c r="AS181" s="403"/>
      <c r="AT181" s="403"/>
      <c r="AU181" s="403"/>
      <c r="AV181" s="402"/>
      <c r="AW181" s="402"/>
      <c r="AX181" s="402"/>
      <c r="AY181" s="398"/>
      <c r="AZ181" s="398"/>
      <c r="BA181" s="398"/>
      <c r="BB181" s="398"/>
      <c r="BC181" s="398"/>
      <c r="BD181" s="398"/>
      <c r="BE181" s="398"/>
      <c r="BF181" s="398"/>
      <c r="BG181" s="398"/>
      <c r="BI181" s="398"/>
      <c r="BJ181" s="398"/>
      <c r="BK181" s="398" t="s">
        <v>401</v>
      </c>
      <c r="BL181" s="398"/>
      <c r="BM181" s="398"/>
      <c r="BN181" s="398"/>
      <c r="BO181" s="398"/>
      <c r="BP181" s="398"/>
      <c r="BQ181" s="398"/>
      <c r="BR181" s="402"/>
      <c r="BS181" s="402"/>
      <c r="BT181" s="402"/>
      <c r="BU181" s="402"/>
      <c r="BV181" s="410"/>
      <c r="BW181" s="410"/>
      <c r="BX181" s="410"/>
      <c r="BY181" s="410"/>
      <c r="BZ181" s="410"/>
      <c r="CA181" s="410"/>
      <c r="CB181" s="410"/>
      <c r="CC181" s="410"/>
      <c r="CD181" s="410"/>
      <c r="CE181" s="410"/>
      <c r="CF181" s="410"/>
      <c r="CG181" s="410"/>
      <c r="CH181" s="410"/>
      <c r="CI181" s="410"/>
      <c r="CJ181" s="410"/>
      <c r="CK181" s="410"/>
      <c r="CL181" s="410"/>
      <c r="CM181" s="410"/>
      <c r="CO181" s="411"/>
      <c r="CP181" s="410"/>
      <c r="CQ181" s="411"/>
      <c r="CR181" s="411"/>
      <c r="CS181" s="411"/>
      <c r="CT181" s="411"/>
      <c r="CU181" s="411"/>
      <c r="CV181" s="411"/>
      <c r="CW181" s="411"/>
      <c r="CX181" s="411"/>
      <c r="CY181" s="411"/>
      <c r="DB181" s="410"/>
    </row>
    <row r="182" spans="5:106" s="408" customFormat="1" ht="11.25" customHeight="1">
      <c r="E182" s="398" t="s">
        <v>303</v>
      </c>
      <c r="F182" s="398"/>
      <c r="G182" s="398"/>
      <c r="H182" s="398"/>
      <c r="I182" s="398"/>
      <c r="J182" s="398"/>
      <c r="K182" s="398"/>
      <c r="L182" s="398"/>
      <c r="M182" s="398"/>
      <c r="N182" s="398"/>
      <c r="O182" s="398"/>
      <c r="P182" s="398"/>
      <c r="Q182" s="398"/>
      <c r="R182" s="398"/>
      <c r="S182" s="402"/>
      <c r="T182" s="402"/>
      <c r="U182" s="402"/>
      <c r="V182" s="402"/>
      <c r="W182" s="402"/>
      <c r="X182" s="402"/>
      <c r="Y182" s="402"/>
      <c r="Z182" s="398"/>
      <c r="AA182" s="402"/>
      <c r="AB182" s="402"/>
      <c r="AC182" s="402"/>
      <c r="AD182" s="402"/>
      <c r="AE182" s="402"/>
      <c r="AF182" s="402"/>
      <c r="AG182" s="402"/>
      <c r="AH182" s="402"/>
      <c r="AI182" s="402"/>
      <c r="AJ182" s="402"/>
      <c r="AK182" s="402"/>
      <c r="AL182" s="402"/>
      <c r="AM182" s="402"/>
      <c r="AN182" s="402"/>
      <c r="AO182" s="402"/>
      <c r="AP182" s="402"/>
      <c r="AQ182" s="402"/>
      <c r="AR182" s="402"/>
      <c r="AS182" s="402"/>
      <c r="AT182" s="402"/>
      <c r="AU182" s="402"/>
      <c r="AV182" s="403"/>
      <c r="AW182" s="403"/>
      <c r="AX182" s="403"/>
      <c r="AY182" s="398"/>
      <c r="AZ182" s="398"/>
      <c r="BA182" s="398"/>
      <c r="BB182" s="398"/>
      <c r="BC182" s="398"/>
      <c r="BD182" s="398"/>
      <c r="BE182" s="398"/>
      <c r="BF182" s="398"/>
      <c r="BG182" s="398"/>
      <c r="BI182" s="398"/>
      <c r="BJ182" s="398"/>
      <c r="BK182" s="398" t="s">
        <v>136</v>
      </c>
      <c r="BL182" s="398"/>
      <c r="BM182" s="398"/>
      <c r="BN182" s="398"/>
      <c r="BO182" s="398"/>
      <c r="BP182" s="398"/>
      <c r="BQ182" s="398"/>
      <c r="BR182" s="398"/>
      <c r="BS182" s="398"/>
      <c r="BT182" s="398"/>
      <c r="BU182" s="398"/>
      <c r="CJ182" s="410"/>
      <c r="CK182" s="410"/>
      <c r="CL182" s="410"/>
      <c r="CM182" s="410"/>
      <c r="CO182" s="411"/>
      <c r="CP182" s="413"/>
      <c r="CQ182" s="410"/>
      <c r="CR182" s="411"/>
      <c r="CS182" s="411"/>
      <c r="CT182" s="411"/>
      <c r="CU182" s="411"/>
      <c r="CV182" s="411"/>
      <c r="CW182" s="411"/>
      <c r="CX182" s="411"/>
      <c r="CY182" s="411"/>
      <c r="DB182" s="410"/>
    </row>
    <row r="183" spans="5:106" s="408" customFormat="1" ht="11.25" customHeight="1">
      <c r="E183" s="398" t="s">
        <v>304</v>
      </c>
      <c r="F183" s="398"/>
      <c r="G183" s="398"/>
      <c r="H183" s="398"/>
      <c r="I183" s="398"/>
      <c r="J183" s="398"/>
      <c r="K183" s="398"/>
      <c r="L183" s="398"/>
      <c r="M183" s="398"/>
      <c r="N183" s="398"/>
      <c r="O183" s="398"/>
      <c r="P183" s="398"/>
      <c r="Q183" s="398"/>
      <c r="R183" s="398"/>
      <c r="S183" s="402"/>
      <c r="T183" s="402"/>
      <c r="U183" s="402"/>
      <c r="V183" s="402"/>
      <c r="W183" s="402"/>
      <c r="X183" s="402"/>
      <c r="Y183" s="402"/>
      <c r="Z183" s="398"/>
      <c r="AA183" s="402"/>
      <c r="AB183" s="402"/>
      <c r="AC183" s="402"/>
      <c r="AD183" s="402"/>
      <c r="AE183" s="402"/>
      <c r="AF183" s="402"/>
      <c r="AG183" s="402"/>
      <c r="AH183" s="402"/>
      <c r="AI183" s="402"/>
      <c r="AJ183" s="402"/>
      <c r="AK183" s="402"/>
      <c r="AL183" s="402"/>
      <c r="AM183" s="402"/>
      <c r="AN183" s="402"/>
      <c r="AO183" s="402"/>
      <c r="AP183" s="402"/>
      <c r="AQ183" s="402"/>
      <c r="AR183" s="402"/>
      <c r="AS183" s="402"/>
      <c r="AT183" s="402"/>
      <c r="AU183" s="402"/>
      <c r="AV183" s="404"/>
      <c r="AW183" s="404"/>
      <c r="AX183" s="404"/>
      <c r="AY183" s="398"/>
      <c r="AZ183" s="398"/>
      <c r="BA183" s="398"/>
      <c r="BB183" s="398"/>
      <c r="BC183" s="398"/>
      <c r="BD183" s="398"/>
      <c r="BE183" s="398"/>
      <c r="BF183" s="398"/>
      <c r="BG183" s="398"/>
      <c r="BI183" s="398"/>
      <c r="BJ183" s="398"/>
      <c r="BK183" s="398" t="s">
        <v>138</v>
      </c>
      <c r="BL183" s="398"/>
      <c r="BM183" s="398"/>
      <c r="BN183" s="398"/>
      <c r="BO183" s="398"/>
      <c r="BP183" s="398"/>
      <c r="BQ183" s="398"/>
      <c r="BR183" s="398"/>
      <c r="BS183" s="398"/>
      <c r="BT183" s="398"/>
      <c r="BU183" s="398"/>
      <c r="CJ183" s="411"/>
      <c r="CK183" s="411"/>
      <c r="CL183" s="411"/>
      <c r="CM183" s="411"/>
      <c r="CQ183" s="410"/>
      <c r="CR183" s="411"/>
      <c r="CS183" s="411"/>
      <c r="CT183" s="411"/>
      <c r="CU183" s="411"/>
      <c r="CV183" s="410"/>
      <c r="CW183" s="410"/>
      <c r="CX183" s="410"/>
      <c r="CY183" s="410"/>
      <c r="DB183" s="411"/>
    </row>
    <row r="184" spans="5:106" s="408" customFormat="1" ht="11.25" customHeight="1">
      <c r="E184" s="398" t="s">
        <v>305</v>
      </c>
      <c r="F184" s="398"/>
      <c r="G184" s="398"/>
      <c r="H184" s="398"/>
      <c r="I184" s="398"/>
      <c r="J184" s="398"/>
      <c r="K184" s="398"/>
      <c r="L184" s="398"/>
      <c r="M184" s="398"/>
      <c r="N184" s="398"/>
      <c r="O184" s="398"/>
      <c r="P184" s="398"/>
      <c r="Q184" s="398"/>
      <c r="R184" s="398"/>
      <c r="S184" s="403"/>
      <c r="T184" s="403"/>
      <c r="U184" s="403"/>
      <c r="V184" s="403"/>
      <c r="W184" s="403"/>
      <c r="X184" s="403"/>
      <c r="Y184" s="403"/>
      <c r="Z184" s="398"/>
      <c r="AA184" s="403"/>
      <c r="AB184" s="403"/>
      <c r="AC184" s="403"/>
      <c r="AD184" s="403"/>
      <c r="AE184" s="403"/>
      <c r="AF184" s="403"/>
      <c r="AG184" s="403"/>
      <c r="AH184" s="403"/>
      <c r="AI184" s="403"/>
      <c r="AJ184" s="403"/>
      <c r="AK184" s="403"/>
      <c r="AL184" s="403"/>
      <c r="AM184" s="403"/>
      <c r="AN184" s="403"/>
      <c r="AO184" s="403"/>
      <c r="AP184" s="403"/>
      <c r="AQ184" s="403"/>
      <c r="AR184" s="403"/>
      <c r="AS184" s="403"/>
      <c r="AT184" s="403"/>
      <c r="AU184" s="403"/>
      <c r="AV184" s="402"/>
      <c r="AW184" s="402"/>
      <c r="AX184" s="402"/>
      <c r="AY184" s="398"/>
      <c r="AZ184" s="398"/>
      <c r="BA184" s="398"/>
      <c r="BB184" s="398"/>
      <c r="BC184" s="398"/>
      <c r="BD184" s="398"/>
      <c r="BE184" s="398"/>
      <c r="BF184" s="398"/>
      <c r="BG184" s="398"/>
      <c r="BI184" s="398"/>
      <c r="BJ184" s="398"/>
      <c r="BK184" s="398" t="s">
        <v>495</v>
      </c>
      <c r="BL184" s="398"/>
      <c r="BM184" s="398"/>
      <c r="BN184" s="398"/>
      <c r="BO184" s="398"/>
      <c r="BP184" s="398"/>
      <c r="BQ184" s="398"/>
      <c r="BR184" s="398"/>
      <c r="BS184" s="398"/>
      <c r="BT184" s="398"/>
      <c r="BU184" s="398"/>
      <c r="CJ184" s="410"/>
      <c r="CK184" s="410"/>
      <c r="CL184" s="410"/>
      <c r="CM184" s="410"/>
      <c r="CO184" s="411"/>
      <c r="CP184" s="411"/>
      <c r="CQ184" s="413"/>
      <c r="CR184" s="410"/>
      <c r="CS184" s="410"/>
      <c r="CT184" s="410"/>
      <c r="CU184" s="411"/>
      <c r="CV184" s="410"/>
      <c r="CW184" s="410"/>
      <c r="CX184" s="410"/>
      <c r="CY184" s="410"/>
      <c r="DB184" s="413"/>
    </row>
    <row r="185" spans="5:106" s="408" customFormat="1" ht="11.25" customHeight="1">
      <c r="E185" s="398" t="s">
        <v>520</v>
      </c>
      <c r="F185" s="398"/>
      <c r="G185" s="398"/>
      <c r="H185" s="398"/>
      <c r="I185" s="398"/>
      <c r="J185" s="398"/>
      <c r="K185" s="398"/>
      <c r="L185" s="398"/>
      <c r="M185" s="398"/>
      <c r="N185" s="398"/>
      <c r="O185" s="398"/>
      <c r="P185" s="398"/>
      <c r="Q185" s="398"/>
      <c r="R185" s="398"/>
      <c r="S185" s="404"/>
      <c r="T185" s="404"/>
      <c r="U185" s="404"/>
      <c r="V185" s="404"/>
      <c r="W185" s="404"/>
      <c r="X185" s="404"/>
      <c r="Y185" s="404"/>
      <c r="Z185" s="398"/>
      <c r="AA185" s="404"/>
      <c r="AB185" s="404"/>
      <c r="AC185" s="404"/>
      <c r="AD185" s="404"/>
      <c r="AE185" s="404"/>
      <c r="AF185" s="404"/>
      <c r="AG185" s="404"/>
      <c r="AH185" s="404"/>
      <c r="AI185" s="404"/>
      <c r="AJ185" s="404"/>
      <c r="AK185" s="404"/>
      <c r="AL185" s="404"/>
      <c r="AM185" s="404"/>
      <c r="AN185" s="404"/>
      <c r="AO185" s="404"/>
      <c r="AP185" s="404"/>
      <c r="AQ185" s="404"/>
      <c r="AR185" s="404"/>
      <c r="AS185" s="404"/>
      <c r="AT185" s="404"/>
      <c r="AU185" s="404"/>
      <c r="AV185" s="402"/>
      <c r="AW185" s="402"/>
      <c r="AX185" s="402"/>
      <c r="AY185" s="398"/>
      <c r="AZ185" s="398"/>
      <c r="BA185" s="398"/>
      <c r="BB185" s="398"/>
      <c r="BC185" s="398"/>
      <c r="BD185" s="398"/>
      <c r="BE185" s="398"/>
      <c r="BF185" s="398"/>
      <c r="BG185" s="398"/>
      <c r="BI185" s="398"/>
      <c r="BJ185" s="398"/>
      <c r="BK185" s="398" t="s">
        <v>496</v>
      </c>
      <c r="BL185" s="398"/>
      <c r="BM185" s="398"/>
      <c r="BN185" s="398"/>
      <c r="BO185" s="398"/>
      <c r="BP185" s="398"/>
      <c r="BQ185" s="398"/>
      <c r="BR185" s="398"/>
      <c r="BS185" s="398"/>
      <c r="BT185" s="398"/>
      <c r="BU185" s="398"/>
      <c r="CJ185" s="410"/>
      <c r="CK185" s="410"/>
      <c r="CL185" s="410"/>
      <c r="CM185" s="410"/>
      <c r="CO185" s="411"/>
      <c r="CP185" s="410"/>
      <c r="CQ185" s="411"/>
      <c r="CR185" s="410"/>
      <c r="CS185" s="410"/>
      <c r="CT185" s="410"/>
      <c r="CU185" s="410"/>
      <c r="CV185" s="411"/>
      <c r="CW185" s="411"/>
      <c r="CX185" s="411"/>
      <c r="CY185" s="411"/>
      <c r="DB185" s="410"/>
    </row>
    <row r="186" spans="5:106" s="408" customFormat="1" ht="11.25" customHeight="1">
      <c r="E186" s="398" t="s">
        <v>521</v>
      </c>
      <c r="F186" s="398"/>
      <c r="G186" s="398"/>
      <c r="H186" s="398"/>
      <c r="I186" s="398"/>
      <c r="J186" s="398"/>
      <c r="K186" s="398"/>
      <c r="L186" s="398"/>
      <c r="M186" s="398"/>
      <c r="N186" s="398"/>
      <c r="O186" s="398"/>
      <c r="P186" s="398"/>
      <c r="Q186" s="398"/>
      <c r="R186" s="398"/>
      <c r="S186" s="402"/>
      <c r="T186" s="402"/>
      <c r="U186" s="402"/>
      <c r="V186" s="402"/>
      <c r="W186" s="402"/>
      <c r="X186" s="402"/>
      <c r="Y186" s="402"/>
      <c r="Z186" s="398"/>
      <c r="AA186" s="402"/>
      <c r="AB186" s="402"/>
      <c r="AC186" s="402"/>
      <c r="AD186" s="402"/>
      <c r="AE186" s="402"/>
      <c r="AF186" s="402"/>
      <c r="AG186" s="402"/>
      <c r="AH186" s="402"/>
      <c r="AI186" s="402"/>
      <c r="AJ186" s="402"/>
      <c r="AK186" s="402"/>
      <c r="AL186" s="402"/>
      <c r="AM186" s="402"/>
      <c r="AN186" s="402"/>
      <c r="AO186" s="402"/>
      <c r="AP186" s="402"/>
      <c r="AQ186" s="402"/>
      <c r="AR186" s="402"/>
      <c r="AS186" s="402"/>
      <c r="AT186" s="402"/>
      <c r="AU186" s="402"/>
      <c r="AV186" s="403"/>
      <c r="AW186" s="403"/>
      <c r="AX186" s="403"/>
      <c r="AY186" s="398"/>
      <c r="AZ186" s="398"/>
      <c r="BA186" s="398"/>
      <c r="BB186" s="398"/>
      <c r="BC186" s="398"/>
      <c r="BD186" s="398"/>
      <c r="BE186" s="398"/>
      <c r="BF186" s="398"/>
      <c r="BG186" s="398"/>
      <c r="BI186" s="398"/>
      <c r="BJ186" s="398"/>
      <c r="BK186" s="398" t="s">
        <v>497</v>
      </c>
      <c r="BL186" s="398"/>
      <c r="BM186" s="398"/>
      <c r="BN186" s="403"/>
      <c r="BO186" s="403"/>
      <c r="BP186" s="398"/>
      <c r="BQ186" s="398"/>
      <c r="BR186" s="398"/>
      <c r="BS186" s="398"/>
      <c r="BT186" s="398"/>
      <c r="BU186" s="398"/>
      <c r="CJ186" s="411"/>
      <c r="CK186" s="411"/>
      <c r="CL186" s="411"/>
      <c r="CM186" s="411"/>
      <c r="CO186" s="411"/>
      <c r="CP186" s="410"/>
      <c r="CQ186" s="410"/>
      <c r="CR186" s="411"/>
      <c r="CS186" s="411"/>
      <c r="CT186" s="411"/>
      <c r="CU186" s="410"/>
      <c r="CV186" s="413"/>
      <c r="CW186" s="413"/>
      <c r="CX186" s="413"/>
      <c r="CY186" s="413"/>
      <c r="DB186" s="410"/>
    </row>
    <row r="187" spans="5:106" s="408" customFormat="1" ht="11.25" customHeight="1">
      <c r="E187" s="398" t="s">
        <v>306</v>
      </c>
      <c r="F187" s="398"/>
      <c r="G187" s="398"/>
      <c r="H187" s="398"/>
      <c r="I187" s="398"/>
      <c r="J187" s="398"/>
      <c r="K187" s="398"/>
      <c r="L187" s="398"/>
      <c r="M187" s="398"/>
      <c r="N187" s="398"/>
      <c r="O187" s="398"/>
      <c r="P187" s="398"/>
      <c r="Q187" s="398"/>
      <c r="R187" s="398"/>
      <c r="S187" s="402"/>
      <c r="T187" s="402"/>
      <c r="U187" s="402"/>
      <c r="V187" s="402"/>
      <c r="W187" s="402"/>
      <c r="X187" s="402"/>
      <c r="Y187" s="402"/>
      <c r="Z187" s="398"/>
      <c r="AA187" s="402"/>
      <c r="AB187" s="402"/>
      <c r="AC187" s="402"/>
      <c r="AD187" s="402"/>
      <c r="AE187" s="402"/>
      <c r="AF187" s="402"/>
      <c r="AG187" s="402"/>
      <c r="AH187" s="402"/>
      <c r="AI187" s="402"/>
      <c r="AJ187" s="402"/>
      <c r="AK187" s="402"/>
      <c r="AL187" s="402"/>
      <c r="AM187" s="402"/>
      <c r="AN187" s="402"/>
      <c r="AO187" s="402"/>
      <c r="AP187" s="402"/>
      <c r="AQ187" s="402"/>
      <c r="AR187" s="402"/>
      <c r="AS187" s="402"/>
      <c r="AT187" s="402"/>
      <c r="AU187" s="402"/>
      <c r="AV187" s="403"/>
      <c r="AW187" s="403"/>
      <c r="AX187" s="403"/>
      <c r="AY187" s="398"/>
      <c r="AZ187" s="398"/>
      <c r="BA187" s="398"/>
      <c r="BB187" s="398"/>
      <c r="BC187" s="398"/>
      <c r="BD187" s="398"/>
      <c r="BE187" s="398"/>
      <c r="BF187" s="398"/>
      <c r="BG187" s="398"/>
      <c r="BI187" s="398"/>
      <c r="BJ187" s="398"/>
      <c r="BK187" s="398" t="s">
        <v>143</v>
      </c>
      <c r="BL187" s="398"/>
      <c r="BM187" s="398"/>
      <c r="BN187" s="403"/>
      <c r="BO187" s="403"/>
      <c r="BP187" s="403"/>
      <c r="BQ187" s="403"/>
      <c r="BR187" s="398"/>
      <c r="BS187" s="398"/>
      <c r="BT187" s="398"/>
      <c r="BU187" s="398"/>
      <c r="CJ187" s="411"/>
      <c r="CK187" s="411"/>
      <c r="CL187" s="411"/>
      <c r="CM187" s="411"/>
      <c r="CO187" s="411"/>
      <c r="CP187" s="413"/>
      <c r="CQ187" s="410"/>
      <c r="CR187" s="413"/>
      <c r="CS187" s="413"/>
      <c r="CT187" s="413"/>
      <c r="CU187" s="411"/>
      <c r="CV187" s="410"/>
      <c r="CW187" s="410"/>
      <c r="CX187" s="410"/>
      <c r="CY187" s="410"/>
      <c r="DB187" s="411"/>
    </row>
    <row r="188" spans="5:106" s="408" customFormat="1" ht="11.25" customHeight="1">
      <c r="E188" s="398" t="s">
        <v>307</v>
      </c>
      <c r="F188" s="398"/>
      <c r="G188" s="398"/>
      <c r="H188" s="398"/>
      <c r="I188" s="398"/>
      <c r="J188" s="398"/>
      <c r="K188" s="398"/>
      <c r="L188" s="398"/>
      <c r="M188" s="398"/>
      <c r="N188" s="398"/>
      <c r="O188" s="398"/>
      <c r="P188" s="398"/>
      <c r="Q188" s="398"/>
      <c r="R188" s="398"/>
      <c r="S188" s="403"/>
      <c r="T188" s="403"/>
      <c r="U188" s="403"/>
      <c r="V188" s="403"/>
      <c r="W188" s="403"/>
      <c r="X188" s="403"/>
      <c r="Y188" s="403"/>
      <c r="Z188" s="398"/>
      <c r="AA188" s="403"/>
      <c r="AB188" s="403"/>
      <c r="AC188" s="403"/>
      <c r="AD188" s="403"/>
      <c r="AE188" s="403"/>
      <c r="AF188" s="403"/>
      <c r="AG188" s="403"/>
      <c r="AH188" s="403"/>
      <c r="AI188" s="403"/>
      <c r="AJ188" s="403"/>
      <c r="AK188" s="403"/>
      <c r="AL188" s="403"/>
      <c r="AM188" s="403"/>
      <c r="AN188" s="403"/>
      <c r="AO188" s="403"/>
      <c r="AP188" s="403"/>
      <c r="AQ188" s="403"/>
      <c r="AR188" s="403"/>
      <c r="AS188" s="403"/>
      <c r="AT188" s="403"/>
      <c r="AU188" s="403"/>
      <c r="AV188" s="403"/>
      <c r="AW188" s="403"/>
      <c r="AX188" s="403"/>
      <c r="AY188" s="398"/>
      <c r="AZ188" s="398"/>
      <c r="BA188" s="398"/>
      <c r="BB188" s="398"/>
      <c r="BC188" s="398"/>
      <c r="BD188" s="398"/>
      <c r="BE188" s="398"/>
      <c r="BF188" s="398"/>
      <c r="BG188" s="398"/>
      <c r="BI188" s="398"/>
      <c r="BJ188" s="398"/>
      <c r="BK188" s="398" t="s">
        <v>498</v>
      </c>
      <c r="BL188" s="398"/>
      <c r="BM188" s="398"/>
      <c r="BN188" s="403"/>
      <c r="BO188" s="403"/>
      <c r="BP188" s="403"/>
      <c r="BQ188" s="403"/>
      <c r="BR188" s="398"/>
      <c r="BS188" s="398"/>
      <c r="BT188" s="398"/>
      <c r="BU188" s="398"/>
      <c r="CJ188" s="410"/>
      <c r="CK188" s="410"/>
      <c r="CL188" s="410"/>
      <c r="CM188" s="410"/>
      <c r="CP188" s="410"/>
      <c r="CQ188" s="413"/>
      <c r="CR188" s="410"/>
      <c r="CS188" s="410"/>
      <c r="CT188" s="410"/>
      <c r="CU188" s="413"/>
      <c r="CV188" s="410"/>
      <c r="CW188" s="410"/>
      <c r="CX188" s="410"/>
      <c r="CY188" s="410"/>
      <c r="DB188" s="411"/>
    </row>
    <row r="189" spans="5:106" s="408" customFormat="1" ht="11.25" customHeight="1">
      <c r="E189" s="398" t="s">
        <v>308</v>
      </c>
      <c r="F189" s="398"/>
      <c r="G189" s="398"/>
      <c r="H189" s="398"/>
      <c r="I189" s="398"/>
      <c r="J189" s="398"/>
      <c r="K189" s="398"/>
      <c r="L189" s="398"/>
      <c r="M189" s="398"/>
      <c r="N189" s="398"/>
      <c r="O189" s="398"/>
      <c r="P189" s="398"/>
      <c r="Q189" s="398"/>
      <c r="R189" s="398"/>
      <c r="S189" s="403"/>
      <c r="T189" s="403"/>
      <c r="U189" s="403"/>
      <c r="V189" s="403"/>
      <c r="W189" s="403"/>
      <c r="X189" s="403"/>
      <c r="Y189" s="403"/>
      <c r="Z189" s="398"/>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03"/>
      <c r="AY189" s="398"/>
      <c r="AZ189" s="398"/>
      <c r="BA189" s="398"/>
      <c r="BB189" s="398"/>
      <c r="BC189" s="398"/>
      <c r="BD189" s="398"/>
      <c r="BE189" s="398"/>
      <c r="BF189" s="398"/>
      <c r="BG189" s="398"/>
      <c r="BI189" s="398"/>
      <c r="BJ189" s="398"/>
      <c r="BK189" s="398" t="s">
        <v>499</v>
      </c>
      <c r="BL189" s="398"/>
      <c r="BM189" s="398"/>
      <c r="BN189" s="403"/>
      <c r="BO189" s="403"/>
      <c r="BP189" s="403"/>
      <c r="BQ189" s="403"/>
      <c r="BR189" s="398"/>
      <c r="BS189" s="398"/>
      <c r="BT189" s="398"/>
      <c r="BU189" s="398"/>
      <c r="CJ189" s="410"/>
      <c r="CK189" s="410"/>
      <c r="CL189" s="410"/>
      <c r="CM189" s="410"/>
      <c r="CO189" s="415"/>
      <c r="CP189" s="410"/>
      <c r="CQ189" s="410"/>
      <c r="CR189" s="410"/>
      <c r="CS189" s="410"/>
      <c r="CT189" s="410"/>
      <c r="CU189" s="410"/>
      <c r="CV189" s="411"/>
      <c r="CW189" s="411"/>
      <c r="CX189" s="411"/>
      <c r="CY189" s="411"/>
      <c r="DB189" s="411"/>
    </row>
    <row r="190" spans="5:106" s="408" customFormat="1" ht="11.25" customHeight="1">
      <c r="E190" s="398" t="s">
        <v>309</v>
      </c>
      <c r="F190" s="398"/>
      <c r="G190" s="398"/>
      <c r="H190" s="398"/>
      <c r="I190" s="398"/>
      <c r="J190" s="398"/>
      <c r="K190" s="398"/>
      <c r="L190" s="398"/>
      <c r="M190" s="398"/>
      <c r="N190" s="398"/>
      <c r="O190" s="398"/>
      <c r="P190" s="398"/>
      <c r="Q190" s="398"/>
      <c r="R190" s="398"/>
      <c r="S190" s="403"/>
      <c r="T190" s="403"/>
      <c r="U190" s="403"/>
      <c r="V190" s="403"/>
      <c r="W190" s="403"/>
      <c r="X190" s="403"/>
      <c r="Y190" s="403"/>
      <c r="Z190" s="398"/>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3"/>
      <c r="AY190" s="398"/>
      <c r="AZ190" s="398"/>
      <c r="BA190" s="398"/>
      <c r="BB190" s="398"/>
      <c r="BC190" s="398"/>
      <c r="BD190" s="403"/>
      <c r="BE190" s="398"/>
      <c r="BF190" s="398"/>
      <c r="BG190" s="398"/>
      <c r="BI190" s="398"/>
      <c r="BJ190" s="398"/>
      <c r="BK190" s="398" t="s">
        <v>147</v>
      </c>
      <c r="BL190" s="402"/>
      <c r="BM190" s="402"/>
      <c r="BN190" s="402"/>
      <c r="BO190" s="402"/>
      <c r="BP190" s="403"/>
      <c r="BQ190" s="403"/>
      <c r="BR190" s="403"/>
      <c r="BS190" s="403"/>
      <c r="BT190" s="403"/>
      <c r="BU190" s="403"/>
      <c r="BV190" s="411"/>
      <c r="BW190" s="411"/>
      <c r="BX190" s="411"/>
      <c r="BY190" s="411"/>
      <c r="BZ190" s="411"/>
      <c r="CA190" s="411"/>
      <c r="CB190" s="411"/>
      <c r="CC190" s="411"/>
      <c r="CD190" s="411"/>
      <c r="CE190" s="411"/>
      <c r="CF190" s="411"/>
      <c r="CG190" s="411"/>
      <c r="CH190" s="411"/>
      <c r="CI190" s="411"/>
      <c r="CJ190" s="411"/>
      <c r="CK190" s="411"/>
      <c r="CL190" s="411"/>
      <c r="CM190" s="411"/>
      <c r="CP190" s="410"/>
      <c r="CQ190" s="410"/>
      <c r="CR190" s="411"/>
      <c r="CS190" s="411"/>
      <c r="CT190" s="411"/>
      <c r="CU190" s="410"/>
      <c r="CV190" s="411"/>
      <c r="CW190" s="411"/>
      <c r="CX190" s="411"/>
      <c r="CY190" s="411"/>
      <c r="DB190" s="411"/>
    </row>
    <row r="191" spans="5:106" s="408" customFormat="1" ht="11.25" customHeight="1">
      <c r="E191" s="398" t="s">
        <v>311</v>
      </c>
      <c r="F191" s="398"/>
      <c r="G191" s="398"/>
      <c r="H191" s="398"/>
      <c r="I191" s="398"/>
      <c r="J191" s="398"/>
      <c r="K191" s="398"/>
      <c r="L191" s="398"/>
      <c r="M191" s="398"/>
      <c r="N191" s="398"/>
      <c r="O191" s="398"/>
      <c r="P191" s="398"/>
      <c r="Q191" s="398"/>
      <c r="R191" s="398"/>
      <c r="S191" s="403"/>
      <c r="T191" s="403"/>
      <c r="U191" s="403"/>
      <c r="V191" s="403"/>
      <c r="W191" s="403"/>
      <c r="X191" s="403"/>
      <c r="Y191" s="403"/>
      <c r="Z191" s="398"/>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2"/>
      <c r="AW191" s="402"/>
      <c r="AX191" s="402"/>
      <c r="AY191" s="398"/>
      <c r="AZ191" s="398"/>
      <c r="BA191" s="398"/>
      <c r="BB191" s="398"/>
      <c r="BC191" s="398"/>
      <c r="BD191" s="398"/>
      <c r="BE191" s="398"/>
      <c r="BF191" s="398"/>
      <c r="BG191" s="398"/>
      <c r="BI191" s="398"/>
      <c r="BJ191" s="398"/>
      <c r="BK191" s="398" t="s">
        <v>310</v>
      </c>
      <c r="BL191" s="403"/>
      <c r="BM191" s="398"/>
      <c r="BN191" s="402"/>
      <c r="BO191" s="402"/>
      <c r="BP191" s="403"/>
      <c r="BQ191" s="403"/>
      <c r="BR191" s="403"/>
      <c r="BS191" s="403"/>
      <c r="BT191" s="403"/>
      <c r="BU191" s="403"/>
      <c r="BV191" s="411"/>
      <c r="BW191" s="411"/>
      <c r="BX191" s="411"/>
      <c r="BY191" s="411"/>
      <c r="BZ191" s="411"/>
      <c r="CA191" s="411"/>
      <c r="CB191" s="411"/>
      <c r="CC191" s="411"/>
      <c r="CD191" s="411"/>
      <c r="CE191" s="411"/>
      <c r="CF191" s="411"/>
      <c r="CG191" s="411"/>
      <c r="CH191" s="411"/>
      <c r="CI191" s="411"/>
      <c r="CJ191" s="411"/>
      <c r="CK191" s="411"/>
      <c r="CL191" s="411"/>
      <c r="CM191" s="411"/>
      <c r="CP191" s="411"/>
      <c r="CQ191" s="410"/>
      <c r="CR191" s="411"/>
      <c r="CS191" s="411"/>
      <c r="CT191" s="411"/>
      <c r="CU191" s="411"/>
      <c r="CV191" s="411"/>
      <c r="CW191" s="411"/>
      <c r="CX191" s="411"/>
      <c r="CY191" s="411"/>
      <c r="DB191" s="411"/>
    </row>
    <row r="192" spans="5:106" s="408" customFormat="1" ht="11.25" customHeight="1">
      <c r="E192" s="398" t="s">
        <v>312</v>
      </c>
      <c r="F192" s="398"/>
      <c r="G192" s="398"/>
      <c r="H192" s="398"/>
      <c r="I192" s="398"/>
      <c r="J192" s="398"/>
      <c r="K192" s="398"/>
      <c r="L192" s="398"/>
      <c r="M192" s="398"/>
      <c r="N192" s="398"/>
      <c r="O192" s="398"/>
      <c r="P192" s="398"/>
      <c r="Q192" s="398"/>
      <c r="R192" s="398"/>
      <c r="S192" s="403"/>
      <c r="T192" s="403"/>
      <c r="U192" s="403"/>
      <c r="V192" s="398"/>
      <c r="W192" s="398"/>
      <c r="X192" s="398"/>
      <c r="Y192" s="398"/>
      <c r="Z192" s="398"/>
      <c r="AA192" s="398"/>
      <c r="AB192" s="398"/>
      <c r="AC192" s="398"/>
      <c r="AD192" s="398"/>
      <c r="AE192" s="398"/>
      <c r="AF192" s="398"/>
      <c r="AG192" s="398"/>
      <c r="AH192" s="398"/>
      <c r="AI192" s="398"/>
      <c r="AJ192" s="398"/>
      <c r="AK192" s="398"/>
      <c r="AL192" s="398"/>
      <c r="AM192" s="398"/>
      <c r="AN192" s="398"/>
      <c r="AO192" s="398"/>
      <c r="AP192" s="398"/>
      <c r="AQ192" s="398"/>
      <c r="AR192" s="398"/>
      <c r="AS192" s="398"/>
      <c r="AT192" s="398"/>
      <c r="AU192" s="403"/>
      <c r="AV192" s="402"/>
      <c r="AW192" s="402"/>
      <c r="AX192" s="402"/>
      <c r="AY192" s="398"/>
      <c r="AZ192" s="398"/>
      <c r="BA192" s="398"/>
      <c r="BB192" s="398"/>
      <c r="BC192" s="398"/>
      <c r="BD192" s="398"/>
      <c r="BE192" s="398"/>
      <c r="BF192" s="398"/>
      <c r="BG192" s="398"/>
      <c r="BI192" s="398"/>
      <c r="BJ192" s="398"/>
      <c r="BK192" s="398" t="s">
        <v>500</v>
      </c>
      <c r="BL192" s="401"/>
      <c r="BM192" s="398"/>
      <c r="BN192" s="402"/>
      <c r="BO192" s="402"/>
      <c r="BP192" s="402"/>
      <c r="BQ192" s="402"/>
      <c r="BR192" s="403"/>
      <c r="BS192" s="403"/>
      <c r="BT192" s="403"/>
      <c r="BU192" s="403"/>
      <c r="BV192" s="411"/>
      <c r="BW192" s="411"/>
      <c r="BX192" s="411"/>
      <c r="BY192" s="411"/>
      <c r="BZ192" s="411"/>
      <c r="CA192" s="411"/>
      <c r="CB192" s="411"/>
      <c r="CC192" s="411"/>
      <c r="CD192" s="411"/>
      <c r="CE192" s="411"/>
      <c r="CF192" s="411"/>
      <c r="CG192" s="411"/>
      <c r="CH192" s="411"/>
      <c r="CI192" s="411"/>
      <c r="CJ192" s="411"/>
      <c r="CK192" s="411"/>
      <c r="CL192" s="411"/>
      <c r="CM192" s="411"/>
      <c r="CP192" s="409"/>
      <c r="CQ192" s="410"/>
      <c r="CR192" s="411"/>
      <c r="CS192" s="411"/>
      <c r="CT192" s="411"/>
      <c r="CU192" s="411"/>
      <c r="CV192" s="411"/>
      <c r="CW192" s="411"/>
      <c r="CX192" s="411"/>
      <c r="CY192" s="411"/>
      <c r="DB192" s="410"/>
    </row>
    <row r="193" spans="5:106" s="408" customFormat="1" ht="11.25" customHeight="1">
      <c r="E193" s="398" t="s">
        <v>313</v>
      </c>
      <c r="F193" s="398"/>
      <c r="G193" s="398"/>
      <c r="H193" s="398"/>
      <c r="I193" s="398"/>
      <c r="J193" s="398"/>
      <c r="K193" s="398"/>
      <c r="L193" s="398"/>
      <c r="M193" s="398"/>
      <c r="N193" s="398"/>
      <c r="O193" s="398"/>
      <c r="P193" s="398"/>
      <c r="Q193" s="398"/>
      <c r="R193" s="398"/>
      <c r="S193" s="402"/>
      <c r="T193" s="402"/>
      <c r="U193" s="402"/>
      <c r="V193" s="403"/>
      <c r="W193" s="403"/>
      <c r="X193" s="403"/>
      <c r="Y193" s="403"/>
      <c r="Z193" s="398"/>
      <c r="AA193" s="403"/>
      <c r="AB193" s="403"/>
      <c r="AC193" s="403"/>
      <c r="AD193" s="403"/>
      <c r="AE193" s="403"/>
      <c r="AF193" s="403"/>
      <c r="AG193" s="403"/>
      <c r="AH193" s="403"/>
      <c r="AI193" s="403"/>
      <c r="AJ193" s="403"/>
      <c r="AK193" s="403"/>
      <c r="AL193" s="403"/>
      <c r="AM193" s="403"/>
      <c r="AN193" s="403"/>
      <c r="AO193" s="403"/>
      <c r="AP193" s="403"/>
      <c r="AQ193" s="403"/>
      <c r="AR193" s="403"/>
      <c r="AS193" s="403"/>
      <c r="AT193" s="403"/>
      <c r="AU193" s="402"/>
      <c r="AV193" s="404"/>
      <c r="AW193" s="404"/>
      <c r="AX193" s="404"/>
      <c r="AY193" s="398"/>
      <c r="AZ193" s="398"/>
      <c r="BA193" s="398"/>
      <c r="BB193" s="398"/>
      <c r="BC193" s="398"/>
      <c r="BD193" s="402"/>
      <c r="BE193" s="398"/>
      <c r="BF193" s="398"/>
      <c r="BG193" s="398"/>
      <c r="BI193" s="398"/>
      <c r="BJ193" s="398"/>
      <c r="BK193" s="398" t="s">
        <v>501</v>
      </c>
      <c r="BL193" s="402"/>
      <c r="BM193" s="402"/>
      <c r="BN193" s="402"/>
      <c r="BO193" s="402"/>
      <c r="BP193" s="402"/>
      <c r="BQ193" s="402"/>
      <c r="BR193" s="403"/>
      <c r="BS193" s="403"/>
      <c r="BT193" s="403"/>
      <c r="BU193" s="403"/>
      <c r="BV193" s="411"/>
      <c r="BW193" s="411"/>
      <c r="BX193" s="411"/>
      <c r="BY193" s="411"/>
      <c r="BZ193" s="411"/>
      <c r="CA193" s="411"/>
      <c r="CB193" s="411"/>
      <c r="CC193" s="411"/>
      <c r="CD193" s="411"/>
      <c r="CE193" s="411"/>
      <c r="CF193" s="411"/>
      <c r="CG193" s="411"/>
      <c r="CH193" s="411"/>
      <c r="CI193" s="411"/>
      <c r="CJ193" s="411"/>
      <c r="CK193" s="411"/>
      <c r="CL193" s="411"/>
      <c r="CM193" s="411"/>
      <c r="CP193" s="409"/>
      <c r="CQ193" s="410"/>
      <c r="CR193" s="411"/>
      <c r="CS193" s="411"/>
      <c r="CT193" s="411"/>
      <c r="CU193" s="411"/>
      <c r="CY193" s="411"/>
      <c r="DB193" s="410"/>
    </row>
    <row r="194" spans="5:106" s="408" customFormat="1" ht="11.25" customHeight="1">
      <c r="E194" s="398" t="s">
        <v>315</v>
      </c>
      <c r="F194" s="398"/>
      <c r="G194" s="398"/>
      <c r="H194" s="398"/>
      <c r="I194" s="398"/>
      <c r="J194" s="398"/>
      <c r="K194" s="398"/>
      <c r="L194" s="398"/>
      <c r="M194" s="398"/>
      <c r="N194" s="398"/>
      <c r="O194" s="398"/>
      <c r="P194" s="398"/>
      <c r="Q194" s="398"/>
      <c r="R194" s="398"/>
      <c r="S194" s="402"/>
      <c r="T194" s="402"/>
      <c r="U194" s="402"/>
      <c r="V194" s="402"/>
      <c r="W194" s="402"/>
      <c r="X194" s="402"/>
      <c r="Y194" s="402"/>
      <c r="Z194" s="398"/>
      <c r="AA194" s="402"/>
      <c r="AB194" s="402"/>
      <c r="AC194" s="402"/>
      <c r="AD194" s="402"/>
      <c r="AE194" s="402"/>
      <c r="AF194" s="402"/>
      <c r="AG194" s="402"/>
      <c r="AH194" s="402"/>
      <c r="AI194" s="402"/>
      <c r="AJ194" s="402"/>
      <c r="AK194" s="402"/>
      <c r="AL194" s="402"/>
      <c r="AM194" s="402"/>
      <c r="AN194" s="402"/>
      <c r="AO194" s="402"/>
      <c r="AP194" s="402"/>
      <c r="AQ194" s="402"/>
      <c r="AR194" s="402"/>
      <c r="AS194" s="402"/>
      <c r="AT194" s="402"/>
      <c r="AU194" s="402"/>
      <c r="AV194" s="403"/>
      <c r="AW194" s="403"/>
      <c r="AX194" s="403"/>
      <c r="AY194" s="398"/>
      <c r="AZ194" s="398"/>
      <c r="BA194" s="398"/>
      <c r="BB194" s="398"/>
      <c r="BC194" s="398"/>
      <c r="BD194" s="402"/>
      <c r="BE194" s="398"/>
      <c r="BF194" s="398"/>
      <c r="BG194" s="398"/>
      <c r="BI194" s="398"/>
      <c r="BJ194" s="398"/>
      <c r="BK194" s="398" t="s">
        <v>314</v>
      </c>
      <c r="BL194" s="402"/>
      <c r="BM194" s="403"/>
      <c r="BN194" s="402"/>
      <c r="BO194" s="402"/>
      <c r="BP194" s="402"/>
      <c r="BQ194" s="402"/>
      <c r="BR194" s="403"/>
      <c r="BS194" s="403"/>
      <c r="BT194" s="403"/>
      <c r="BU194" s="403"/>
      <c r="BV194" s="411"/>
      <c r="BW194" s="411"/>
      <c r="BX194" s="411"/>
      <c r="BY194" s="411"/>
      <c r="BZ194" s="411"/>
      <c r="CA194" s="411"/>
      <c r="CB194" s="411"/>
      <c r="CC194" s="411"/>
      <c r="CD194" s="411"/>
      <c r="CE194" s="411"/>
      <c r="CF194" s="411"/>
      <c r="CG194" s="411"/>
      <c r="CH194" s="411"/>
      <c r="CI194" s="411"/>
      <c r="CJ194" s="411"/>
      <c r="CK194" s="411"/>
      <c r="CL194" s="411"/>
      <c r="CM194" s="411"/>
      <c r="CR194" s="411"/>
      <c r="CS194" s="411"/>
      <c r="CT194" s="411"/>
      <c r="CU194" s="411"/>
      <c r="CY194" s="410"/>
      <c r="DB194" s="411"/>
    </row>
    <row r="195" spans="5:106" s="408" customFormat="1" ht="11.25" customHeight="1">
      <c r="E195" s="398" t="s">
        <v>317</v>
      </c>
      <c r="F195" s="402"/>
      <c r="G195" s="403"/>
      <c r="H195" s="403"/>
      <c r="I195" s="398"/>
      <c r="J195" s="398"/>
      <c r="K195" s="398"/>
      <c r="L195" s="398"/>
      <c r="M195" s="398"/>
      <c r="N195" s="398"/>
      <c r="O195" s="398"/>
      <c r="P195" s="398"/>
      <c r="Q195" s="398"/>
      <c r="R195" s="398"/>
      <c r="S195" s="403"/>
      <c r="T195" s="403"/>
      <c r="U195" s="403"/>
      <c r="V195" s="402"/>
      <c r="W195" s="402"/>
      <c r="X195" s="402"/>
      <c r="Y195" s="402"/>
      <c r="Z195" s="398"/>
      <c r="AA195" s="402"/>
      <c r="AB195" s="402"/>
      <c r="AC195" s="402"/>
      <c r="AD195" s="402"/>
      <c r="AE195" s="402"/>
      <c r="AF195" s="402"/>
      <c r="AG195" s="402"/>
      <c r="AH195" s="402"/>
      <c r="AI195" s="402"/>
      <c r="AJ195" s="402"/>
      <c r="AK195" s="402"/>
      <c r="AL195" s="402"/>
      <c r="AM195" s="402"/>
      <c r="AN195" s="402"/>
      <c r="AO195" s="402"/>
      <c r="AP195" s="402"/>
      <c r="AQ195" s="402"/>
      <c r="AR195" s="402"/>
      <c r="AS195" s="402"/>
      <c r="AT195" s="402"/>
      <c r="AU195" s="404"/>
      <c r="AV195" s="402"/>
      <c r="AW195" s="402"/>
      <c r="AX195" s="402"/>
      <c r="AY195" s="398"/>
      <c r="AZ195" s="398"/>
      <c r="BA195" s="398"/>
      <c r="BB195" s="398"/>
      <c r="BC195" s="398"/>
      <c r="BD195" s="403"/>
      <c r="BE195" s="398"/>
      <c r="BF195" s="398"/>
      <c r="BG195" s="398"/>
      <c r="BI195" s="398"/>
      <c r="BJ195" s="398"/>
      <c r="BK195" s="398" t="s">
        <v>316</v>
      </c>
      <c r="BL195" s="403"/>
      <c r="BM195" s="403"/>
      <c r="BN195" s="402"/>
      <c r="BO195" s="402"/>
      <c r="BP195" s="402"/>
      <c r="BQ195" s="402"/>
      <c r="BR195" s="402"/>
      <c r="BS195" s="402"/>
      <c r="BT195" s="402"/>
      <c r="BU195" s="402"/>
      <c r="BV195" s="410"/>
      <c r="BW195" s="410"/>
      <c r="BX195" s="410"/>
      <c r="BY195" s="410"/>
      <c r="BZ195" s="410"/>
      <c r="CA195" s="410"/>
      <c r="CB195" s="410"/>
      <c r="CC195" s="410"/>
      <c r="CD195" s="410"/>
      <c r="CE195" s="410"/>
      <c r="CF195" s="410"/>
      <c r="CG195" s="410"/>
      <c r="CH195" s="410"/>
      <c r="CI195" s="410"/>
      <c r="CJ195" s="410"/>
      <c r="CK195" s="410"/>
      <c r="CL195" s="410"/>
      <c r="CM195" s="410"/>
    </row>
    <row r="196" spans="5:106" s="408" customFormat="1" ht="11.25" customHeight="1">
      <c r="E196" s="398" t="s">
        <v>319</v>
      </c>
      <c r="F196" s="402"/>
      <c r="G196" s="402"/>
      <c r="H196" s="402"/>
      <c r="I196" s="398"/>
      <c r="J196" s="398"/>
      <c r="K196" s="398"/>
      <c r="L196" s="398"/>
      <c r="M196" s="398"/>
      <c r="N196" s="398"/>
      <c r="O196" s="398"/>
      <c r="P196" s="398"/>
      <c r="Q196" s="398"/>
      <c r="R196" s="398"/>
      <c r="S196" s="398"/>
      <c r="T196" s="398"/>
      <c r="U196" s="398"/>
      <c r="V196" s="398"/>
      <c r="W196" s="398"/>
      <c r="X196" s="398"/>
      <c r="Y196" s="398"/>
      <c r="Z196" s="398"/>
      <c r="AA196" s="403"/>
      <c r="AB196" s="403"/>
      <c r="AC196" s="403"/>
      <c r="AD196" s="403"/>
      <c r="AE196" s="403"/>
      <c r="AF196" s="403"/>
      <c r="AG196" s="403"/>
      <c r="AH196" s="403"/>
      <c r="AI196" s="403"/>
      <c r="AJ196" s="403"/>
      <c r="AK196" s="403"/>
      <c r="AL196" s="403"/>
      <c r="AM196" s="403"/>
      <c r="AN196" s="403"/>
      <c r="AO196" s="403"/>
      <c r="AP196" s="403"/>
      <c r="AQ196" s="403"/>
      <c r="AR196" s="403"/>
      <c r="AS196" s="403"/>
      <c r="AT196" s="403"/>
      <c r="AU196" s="403"/>
      <c r="AV196" s="402"/>
      <c r="AW196" s="402"/>
      <c r="AX196" s="402"/>
      <c r="AY196" s="398"/>
      <c r="AZ196" s="398"/>
      <c r="BA196" s="398"/>
      <c r="BB196" s="398"/>
      <c r="BC196" s="398"/>
      <c r="BD196" s="403"/>
      <c r="BE196" s="398"/>
      <c r="BF196" s="398"/>
      <c r="BG196" s="398"/>
      <c r="BI196" s="398"/>
      <c r="BJ196" s="398"/>
      <c r="BK196" s="398" t="s">
        <v>318</v>
      </c>
      <c r="BL196" s="402"/>
      <c r="BM196" s="403"/>
      <c r="BN196" s="398"/>
      <c r="BO196" s="398"/>
      <c r="BP196" s="402"/>
      <c r="BQ196" s="402"/>
      <c r="BR196" s="402"/>
      <c r="BS196" s="402"/>
      <c r="BT196" s="402"/>
      <c r="BU196" s="402"/>
      <c r="BV196" s="410"/>
      <c r="BW196" s="410"/>
      <c r="BX196" s="410"/>
      <c r="BY196" s="410"/>
      <c r="BZ196" s="410"/>
      <c r="CA196" s="410"/>
      <c r="CB196" s="410"/>
      <c r="CC196" s="410"/>
      <c r="CD196" s="410"/>
      <c r="CE196" s="410"/>
      <c r="CF196" s="410"/>
      <c r="CG196" s="410"/>
      <c r="CH196" s="410"/>
      <c r="CI196" s="410"/>
      <c r="CJ196" s="410"/>
      <c r="CK196" s="410"/>
      <c r="CL196" s="410"/>
      <c r="CM196" s="410"/>
    </row>
    <row r="197" spans="5:106" s="408" customFormat="1" ht="11.25" customHeight="1">
      <c r="E197" s="398" t="s">
        <v>321</v>
      </c>
      <c r="F197" s="403"/>
      <c r="G197" s="402"/>
      <c r="H197" s="402"/>
      <c r="I197" s="398"/>
      <c r="J197" s="398"/>
      <c r="K197" s="398"/>
      <c r="L197" s="398"/>
      <c r="M197" s="398"/>
      <c r="N197" s="398"/>
      <c r="O197" s="398"/>
      <c r="P197" s="398"/>
      <c r="Q197" s="398"/>
      <c r="R197" s="398"/>
      <c r="S197" s="398"/>
      <c r="T197" s="398"/>
      <c r="U197" s="398"/>
      <c r="V197" s="398"/>
      <c r="W197" s="398"/>
      <c r="X197" s="398"/>
      <c r="Y197" s="398"/>
      <c r="Z197" s="398"/>
      <c r="AA197" s="402"/>
      <c r="AB197" s="402"/>
      <c r="AC197" s="402"/>
      <c r="AD197" s="402"/>
      <c r="AE197" s="402"/>
      <c r="AF197" s="402"/>
      <c r="AG197" s="402"/>
      <c r="AH197" s="402"/>
      <c r="AI197" s="402"/>
      <c r="AJ197" s="402"/>
      <c r="AK197" s="402"/>
      <c r="AL197" s="402"/>
      <c r="AM197" s="402"/>
      <c r="AN197" s="402"/>
      <c r="AO197" s="402"/>
      <c r="AP197" s="402"/>
      <c r="AQ197" s="402"/>
      <c r="AR197" s="402"/>
      <c r="AS197" s="402"/>
      <c r="AT197" s="402"/>
      <c r="AU197" s="402"/>
      <c r="AV197" s="404"/>
      <c r="AW197" s="404"/>
      <c r="AX197" s="404"/>
      <c r="AY197" s="398"/>
      <c r="AZ197" s="398"/>
      <c r="BA197" s="398"/>
      <c r="BB197" s="398"/>
      <c r="BC197" s="398"/>
      <c r="BD197" s="403"/>
      <c r="BE197" s="398"/>
      <c r="BF197" s="398"/>
      <c r="BG197" s="398"/>
      <c r="BI197" s="398"/>
      <c r="BJ197" s="398"/>
      <c r="BK197" s="398" t="s">
        <v>320</v>
      </c>
      <c r="BL197" s="403"/>
      <c r="BM197" s="402"/>
      <c r="BN197" s="398"/>
      <c r="BO197" s="398"/>
      <c r="BP197" s="398"/>
      <c r="BQ197" s="398"/>
      <c r="BR197" s="402"/>
      <c r="BS197" s="402"/>
      <c r="BT197" s="402"/>
      <c r="BU197" s="402"/>
      <c r="BV197" s="410"/>
      <c r="BW197" s="410"/>
      <c r="BX197" s="410"/>
      <c r="BY197" s="410"/>
      <c r="BZ197" s="410"/>
      <c r="CA197" s="410"/>
      <c r="CB197" s="410"/>
      <c r="CC197" s="410"/>
      <c r="CD197" s="410"/>
      <c r="CE197" s="410"/>
      <c r="CF197" s="410"/>
      <c r="CG197" s="410"/>
      <c r="CH197" s="410"/>
      <c r="CI197" s="410"/>
      <c r="CJ197" s="410"/>
      <c r="CK197" s="410"/>
      <c r="CL197" s="410"/>
      <c r="CM197" s="410"/>
    </row>
    <row r="198" spans="5:106" s="408" customFormat="1" ht="11.25" customHeight="1">
      <c r="E198" s="398" t="s">
        <v>323</v>
      </c>
      <c r="F198" s="403"/>
      <c r="G198" s="403"/>
      <c r="H198" s="403"/>
      <c r="I198" s="398"/>
      <c r="J198" s="398"/>
      <c r="K198" s="398"/>
      <c r="L198" s="398"/>
      <c r="M198" s="398"/>
      <c r="N198" s="398"/>
      <c r="O198" s="398"/>
      <c r="P198" s="398"/>
      <c r="Q198" s="398"/>
      <c r="R198" s="398"/>
      <c r="S198" s="398"/>
      <c r="T198" s="398"/>
      <c r="U198" s="398"/>
      <c r="V198" s="398"/>
      <c r="W198" s="398"/>
      <c r="X198" s="398"/>
      <c r="Y198" s="398"/>
      <c r="Z198" s="398"/>
      <c r="AA198" s="402"/>
      <c r="AB198" s="402"/>
      <c r="AC198" s="402"/>
      <c r="AD198" s="402"/>
      <c r="AE198" s="402"/>
      <c r="AF198" s="402"/>
      <c r="AG198" s="402"/>
      <c r="AH198" s="402"/>
      <c r="AI198" s="402"/>
      <c r="AJ198" s="402"/>
      <c r="AK198" s="402"/>
      <c r="AL198" s="402"/>
      <c r="AM198" s="402"/>
      <c r="AN198" s="402"/>
      <c r="AO198" s="402"/>
      <c r="AP198" s="402"/>
      <c r="AQ198" s="402"/>
      <c r="AR198" s="402"/>
      <c r="AS198" s="402"/>
      <c r="AT198" s="402"/>
      <c r="AU198" s="402"/>
      <c r="AV198" s="404"/>
      <c r="AW198" s="404"/>
      <c r="AX198" s="404"/>
      <c r="AY198" s="398"/>
      <c r="AZ198" s="398"/>
      <c r="BA198" s="398"/>
      <c r="BB198" s="398"/>
      <c r="BC198" s="398"/>
      <c r="BD198" s="402"/>
      <c r="BE198" s="398"/>
      <c r="BF198" s="398"/>
      <c r="BG198" s="398"/>
      <c r="BI198" s="398"/>
      <c r="BJ198" s="398"/>
      <c r="BK198" s="398" t="s">
        <v>322</v>
      </c>
      <c r="BL198" s="402"/>
      <c r="BM198" s="402"/>
      <c r="BN198" s="398"/>
      <c r="BO198" s="398"/>
      <c r="BP198" s="398"/>
      <c r="BQ198" s="398"/>
      <c r="BR198" s="402"/>
      <c r="BS198" s="402"/>
      <c r="BT198" s="402"/>
      <c r="BU198" s="402"/>
      <c r="BV198" s="410"/>
      <c r="BW198" s="410"/>
      <c r="BX198" s="410"/>
      <c r="BY198" s="410"/>
      <c r="BZ198" s="410"/>
      <c r="CA198" s="410"/>
      <c r="CB198" s="410"/>
      <c r="CC198" s="410"/>
      <c r="CD198" s="410"/>
      <c r="CE198" s="410"/>
      <c r="CF198" s="410"/>
      <c r="CG198" s="410"/>
      <c r="CH198" s="410"/>
      <c r="CI198" s="410"/>
      <c r="CJ198" s="410"/>
      <c r="CK198" s="410"/>
      <c r="CL198" s="410"/>
      <c r="CM198" s="410"/>
    </row>
    <row r="199" spans="5:106" s="408" customFormat="1" ht="11.25" customHeight="1">
      <c r="E199" s="398" t="s">
        <v>325</v>
      </c>
      <c r="F199" s="402"/>
      <c r="G199" s="403"/>
      <c r="H199" s="403"/>
      <c r="I199" s="398"/>
      <c r="J199" s="398"/>
      <c r="K199" s="398"/>
      <c r="L199" s="403"/>
      <c r="M199" s="398"/>
      <c r="N199" s="398"/>
      <c r="O199" s="403"/>
      <c r="P199" s="398"/>
      <c r="Q199" s="398"/>
      <c r="R199" s="398"/>
      <c r="S199" s="398"/>
      <c r="T199" s="398"/>
      <c r="U199" s="398"/>
      <c r="V199" s="398"/>
      <c r="W199" s="398"/>
      <c r="X199" s="398"/>
      <c r="Y199" s="398"/>
      <c r="Z199" s="398"/>
      <c r="AA199" s="402"/>
      <c r="AB199" s="402"/>
      <c r="AC199" s="402"/>
      <c r="AD199" s="402"/>
      <c r="AE199" s="402"/>
      <c r="AF199" s="402"/>
      <c r="AG199" s="402"/>
      <c r="AH199" s="402"/>
      <c r="AI199" s="402"/>
      <c r="AJ199" s="402"/>
      <c r="AK199" s="402"/>
      <c r="AL199" s="402"/>
      <c r="AM199" s="402"/>
      <c r="AN199" s="402"/>
      <c r="AO199" s="402"/>
      <c r="AP199" s="402"/>
      <c r="AQ199" s="402"/>
      <c r="AR199" s="402"/>
      <c r="AS199" s="402"/>
      <c r="AT199" s="402"/>
      <c r="AU199" s="402"/>
      <c r="AV199" s="404"/>
      <c r="AW199" s="404"/>
      <c r="AX199" s="404"/>
      <c r="AY199" s="398"/>
      <c r="AZ199" s="398"/>
      <c r="BA199" s="398"/>
      <c r="BB199" s="398"/>
      <c r="BC199" s="398"/>
      <c r="BD199" s="398"/>
      <c r="BE199" s="398"/>
      <c r="BF199" s="398"/>
      <c r="BG199" s="398"/>
      <c r="BI199" s="398"/>
      <c r="BJ199" s="398"/>
      <c r="BK199" s="398" t="s">
        <v>324</v>
      </c>
      <c r="BL199" s="402"/>
      <c r="BM199" s="402"/>
      <c r="BN199" s="402"/>
      <c r="BO199" s="402"/>
      <c r="BP199" s="398"/>
      <c r="BQ199" s="398"/>
      <c r="BR199" s="402"/>
      <c r="BS199" s="402"/>
      <c r="BT199" s="402"/>
      <c r="BU199" s="402"/>
      <c r="BV199" s="410"/>
      <c r="BW199" s="410"/>
      <c r="BX199" s="410"/>
      <c r="BY199" s="410"/>
      <c r="BZ199" s="410"/>
      <c r="CA199" s="410"/>
      <c r="CB199" s="410"/>
      <c r="CC199" s="410"/>
      <c r="CD199" s="410"/>
      <c r="CE199" s="410"/>
      <c r="CF199" s="410"/>
      <c r="CG199" s="410"/>
      <c r="CH199" s="410"/>
      <c r="CI199" s="410"/>
      <c r="CJ199" s="410"/>
      <c r="CK199" s="410"/>
      <c r="CL199" s="410"/>
      <c r="CM199" s="410"/>
    </row>
    <row r="200" spans="5:106" s="408" customFormat="1" ht="11.25" customHeight="1">
      <c r="E200" s="398" t="s">
        <v>326</v>
      </c>
      <c r="F200" s="402"/>
      <c r="G200" s="402"/>
      <c r="H200" s="402"/>
      <c r="I200" s="403"/>
      <c r="J200" s="403"/>
      <c r="K200" s="403"/>
      <c r="L200" s="402"/>
      <c r="M200" s="398"/>
      <c r="N200" s="398"/>
      <c r="O200" s="402"/>
      <c r="P200" s="398"/>
      <c r="Q200" s="398"/>
      <c r="R200" s="398"/>
      <c r="S200" s="398"/>
      <c r="T200" s="398"/>
      <c r="U200" s="398"/>
      <c r="V200" s="398"/>
      <c r="W200" s="398"/>
      <c r="X200" s="398"/>
      <c r="Y200" s="398"/>
      <c r="Z200" s="398"/>
      <c r="AA200" s="402"/>
      <c r="AB200" s="402"/>
      <c r="AC200" s="402"/>
      <c r="AD200" s="402"/>
      <c r="AE200" s="402"/>
      <c r="AF200" s="402"/>
      <c r="AG200" s="402"/>
      <c r="AH200" s="402"/>
      <c r="AI200" s="402"/>
      <c r="AJ200" s="402"/>
      <c r="AK200" s="402"/>
      <c r="AL200" s="402"/>
      <c r="AM200" s="402"/>
      <c r="AN200" s="402"/>
      <c r="AO200" s="402"/>
      <c r="AP200" s="402"/>
      <c r="AQ200" s="402"/>
      <c r="AR200" s="402"/>
      <c r="AS200" s="402"/>
      <c r="AT200" s="402"/>
      <c r="AU200" s="402"/>
      <c r="AV200" s="404"/>
      <c r="AW200" s="404"/>
      <c r="AX200" s="404"/>
      <c r="AY200" s="398"/>
      <c r="AZ200" s="398"/>
      <c r="BA200" s="398"/>
      <c r="BB200" s="398"/>
      <c r="BC200" s="398"/>
      <c r="BD200" s="398"/>
      <c r="BE200" s="398"/>
      <c r="BF200" s="398"/>
      <c r="BG200" s="398"/>
      <c r="BI200" s="398"/>
      <c r="BJ200" s="398"/>
      <c r="BK200" s="398" t="s">
        <v>160</v>
      </c>
      <c r="BL200" s="402"/>
      <c r="BM200" s="402"/>
      <c r="BN200" s="402"/>
      <c r="BO200" s="402"/>
      <c r="BP200" s="402"/>
      <c r="BQ200" s="402"/>
      <c r="BR200" s="402"/>
      <c r="BS200" s="402"/>
      <c r="BT200" s="402"/>
      <c r="BU200" s="402"/>
      <c r="BV200" s="410"/>
      <c r="BW200" s="410"/>
      <c r="BX200" s="410"/>
      <c r="BY200" s="410"/>
      <c r="BZ200" s="410"/>
      <c r="CA200" s="410"/>
      <c r="CB200" s="410"/>
      <c r="CC200" s="410"/>
      <c r="CD200" s="410"/>
      <c r="CE200" s="410"/>
      <c r="CF200" s="410"/>
      <c r="CG200" s="410"/>
      <c r="CH200" s="410"/>
      <c r="CI200" s="410"/>
      <c r="CJ200" s="410"/>
      <c r="CK200" s="410"/>
      <c r="CL200" s="410"/>
      <c r="CM200" s="410"/>
    </row>
    <row r="201" spans="5:106" s="408" customFormat="1" ht="11.25" customHeight="1">
      <c r="E201" s="398" t="s">
        <v>327</v>
      </c>
      <c r="F201" s="402"/>
      <c r="G201" s="402"/>
      <c r="H201" s="402"/>
      <c r="I201" s="402"/>
      <c r="J201" s="402"/>
      <c r="K201" s="402"/>
      <c r="L201" s="402"/>
      <c r="M201" s="398"/>
      <c r="N201" s="398"/>
      <c r="O201" s="402"/>
      <c r="P201" s="398"/>
      <c r="Q201" s="398"/>
      <c r="R201" s="398"/>
      <c r="S201" s="398"/>
      <c r="T201" s="398"/>
      <c r="U201" s="398"/>
      <c r="V201" s="398"/>
      <c r="W201" s="398"/>
      <c r="X201" s="398"/>
      <c r="Y201" s="398"/>
      <c r="Z201" s="398"/>
      <c r="AA201" s="402"/>
      <c r="AB201" s="402"/>
      <c r="AC201" s="402"/>
      <c r="AD201" s="402"/>
      <c r="AE201" s="402"/>
      <c r="AF201" s="402"/>
      <c r="AG201" s="402"/>
      <c r="AH201" s="402"/>
      <c r="AI201" s="402"/>
      <c r="AJ201" s="402"/>
      <c r="AK201" s="402"/>
      <c r="AL201" s="402"/>
      <c r="AM201" s="402"/>
      <c r="AN201" s="402"/>
      <c r="AO201" s="402"/>
      <c r="AP201" s="402"/>
      <c r="AQ201" s="402"/>
      <c r="AR201" s="402"/>
      <c r="AS201" s="402"/>
      <c r="AT201" s="402"/>
      <c r="AU201" s="402"/>
      <c r="AV201" s="404"/>
      <c r="AW201" s="404"/>
      <c r="AX201" s="404"/>
      <c r="AY201" s="398"/>
      <c r="AZ201" s="398"/>
      <c r="BA201" s="398"/>
      <c r="BB201" s="398"/>
      <c r="BC201" s="398"/>
      <c r="BD201" s="402"/>
      <c r="BE201" s="398"/>
      <c r="BF201" s="398"/>
      <c r="BG201" s="398"/>
      <c r="BI201" s="398"/>
      <c r="BJ201" s="398"/>
      <c r="BK201" s="398" t="s">
        <v>162</v>
      </c>
      <c r="BL201" s="398"/>
      <c r="BM201" s="402"/>
      <c r="BN201" s="402"/>
      <c r="BO201" s="402"/>
      <c r="BP201" s="402"/>
      <c r="BQ201" s="402"/>
      <c r="BR201" s="402"/>
      <c r="BS201" s="402"/>
      <c r="BT201" s="402"/>
      <c r="BU201" s="402"/>
      <c r="BV201" s="410"/>
      <c r="BW201" s="410"/>
      <c r="BX201" s="410"/>
      <c r="BY201" s="410"/>
      <c r="BZ201" s="410"/>
      <c r="CA201" s="410"/>
      <c r="CB201" s="410"/>
      <c r="CC201" s="410"/>
      <c r="CD201" s="410"/>
      <c r="CE201" s="410"/>
      <c r="CF201" s="410"/>
      <c r="CG201" s="410"/>
      <c r="CH201" s="410"/>
      <c r="CI201" s="410"/>
      <c r="CJ201" s="410"/>
      <c r="CK201" s="410"/>
      <c r="CL201" s="410"/>
      <c r="CM201" s="410"/>
    </row>
    <row r="202" spans="5:106" s="408" customFormat="1" ht="11.25" customHeight="1">
      <c r="E202" s="398" t="s">
        <v>328</v>
      </c>
      <c r="F202" s="402"/>
      <c r="G202" s="403"/>
      <c r="H202" s="403"/>
      <c r="I202" s="402"/>
      <c r="J202" s="402"/>
      <c r="K202" s="402"/>
      <c r="L202" s="403"/>
      <c r="M202" s="398"/>
      <c r="N202" s="398"/>
      <c r="O202" s="403"/>
      <c r="P202" s="398"/>
      <c r="Q202" s="398"/>
      <c r="R202" s="398"/>
      <c r="S202" s="398"/>
      <c r="T202" s="398"/>
      <c r="U202" s="398"/>
      <c r="V202" s="398"/>
      <c r="W202" s="398"/>
      <c r="X202" s="398"/>
      <c r="Y202" s="398"/>
      <c r="Z202" s="398"/>
      <c r="AA202" s="402"/>
      <c r="AB202" s="402"/>
      <c r="AC202" s="402"/>
      <c r="AD202" s="402"/>
      <c r="AE202" s="402"/>
      <c r="AF202" s="402"/>
      <c r="AG202" s="402"/>
      <c r="AH202" s="402"/>
      <c r="AI202" s="402"/>
      <c r="AJ202" s="402"/>
      <c r="AK202" s="402"/>
      <c r="AL202" s="402"/>
      <c r="AM202" s="402"/>
      <c r="AN202" s="402"/>
      <c r="AO202" s="402"/>
      <c r="AP202" s="402"/>
      <c r="AQ202" s="402"/>
      <c r="AR202" s="402"/>
      <c r="AS202" s="402"/>
      <c r="AT202" s="402"/>
      <c r="AU202" s="402"/>
      <c r="AV202" s="404"/>
      <c r="AW202" s="404"/>
      <c r="AX202" s="404"/>
      <c r="AY202" s="398"/>
      <c r="AZ202" s="398"/>
      <c r="BA202" s="398"/>
      <c r="BB202" s="398"/>
      <c r="BC202" s="398"/>
      <c r="BD202" s="402"/>
      <c r="BE202" s="398"/>
      <c r="BF202" s="398"/>
      <c r="BG202" s="398"/>
      <c r="BI202" s="398"/>
      <c r="BJ202" s="398"/>
      <c r="BK202" s="398" t="s">
        <v>164</v>
      </c>
      <c r="BL202" s="398"/>
      <c r="BM202" s="398"/>
      <c r="BN202" s="402"/>
      <c r="BO202" s="402"/>
      <c r="BP202" s="402"/>
      <c r="BQ202" s="402"/>
      <c r="BR202" s="402"/>
      <c r="BS202" s="402"/>
      <c r="BT202" s="402"/>
      <c r="BU202" s="402"/>
      <c r="BV202" s="410"/>
      <c r="BW202" s="410"/>
      <c r="BX202" s="410"/>
      <c r="BY202" s="410"/>
      <c r="BZ202" s="410"/>
      <c r="CA202" s="410"/>
      <c r="CB202" s="410"/>
      <c r="CC202" s="410"/>
      <c r="CD202" s="410"/>
      <c r="CE202" s="410"/>
      <c r="CF202" s="410"/>
      <c r="CG202" s="410"/>
      <c r="CH202" s="410"/>
      <c r="CI202" s="410"/>
      <c r="CJ202" s="410"/>
      <c r="CK202" s="410"/>
      <c r="CL202" s="410"/>
      <c r="CM202" s="410"/>
    </row>
    <row r="203" spans="5:106" s="408" customFormat="1" ht="11.25" customHeight="1">
      <c r="E203" s="398" t="s">
        <v>329</v>
      </c>
      <c r="F203" s="403"/>
      <c r="G203" s="403"/>
      <c r="H203" s="403"/>
      <c r="I203" s="403"/>
      <c r="J203" s="403"/>
      <c r="K203" s="403"/>
      <c r="L203" s="403"/>
      <c r="M203" s="398"/>
      <c r="N203" s="398"/>
      <c r="O203" s="403"/>
      <c r="P203" s="398"/>
      <c r="Q203" s="398"/>
      <c r="R203" s="398"/>
      <c r="S203" s="398"/>
      <c r="T203" s="398"/>
      <c r="U203" s="398"/>
      <c r="V203" s="398"/>
      <c r="W203" s="398"/>
      <c r="X203" s="398"/>
      <c r="Y203" s="398"/>
      <c r="Z203" s="398"/>
      <c r="AA203" s="402"/>
      <c r="AB203" s="402"/>
      <c r="AC203" s="402"/>
      <c r="AD203" s="402"/>
      <c r="AE203" s="402"/>
      <c r="AF203" s="402"/>
      <c r="AG203" s="402"/>
      <c r="AH203" s="402"/>
      <c r="AI203" s="402"/>
      <c r="AJ203" s="402"/>
      <c r="AK203" s="402"/>
      <c r="AL203" s="402"/>
      <c r="AM203" s="402"/>
      <c r="AN203" s="402"/>
      <c r="AO203" s="402"/>
      <c r="AP203" s="402"/>
      <c r="AQ203" s="402"/>
      <c r="AR203" s="402"/>
      <c r="AS203" s="402"/>
      <c r="AT203" s="402"/>
      <c r="AU203" s="402"/>
      <c r="AV203" s="404"/>
      <c r="AW203" s="404"/>
      <c r="AX203" s="404"/>
      <c r="AY203" s="398"/>
      <c r="AZ203" s="398"/>
      <c r="BA203" s="398"/>
      <c r="BB203" s="398"/>
      <c r="BC203" s="398"/>
      <c r="BD203" s="398"/>
      <c r="BE203" s="398"/>
      <c r="BF203" s="398"/>
      <c r="BG203" s="398"/>
      <c r="BI203" s="398"/>
      <c r="BJ203" s="398"/>
      <c r="BK203" s="398" t="s">
        <v>502</v>
      </c>
      <c r="BL203" s="398"/>
      <c r="BM203" s="398"/>
      <c r="BN203" s="402"/>
      <c r="BO203" s="402"/>
      <c r="BP203" s="402"/>
      <c r="BQ203" s="402"/>
      <c r="BR203" s="402"/>
      <c r="BS203" s="402"/>
      <c r="BT203" s="402"/>
      <c r="BU203" s="402"/>
      <c r="BV203" s="410"/>
      <c r="BW203" s="410"/>
      <c r="BX203" s="410"/>
      <c r="BY203" s="410"/>
      <c r="BZ203" s="410"/>
      <c r="CA203" s="410"/>
      <c r="CB203" s="410"/>
      <c r="CC203" s="410"/>
      <c r="CD203" s="410"/>
      <c r="CE203" s="410"/>
      <c r="CF203" s="410"/>
      <c r="CG203" s="410"/>
      <c r="CH203" s="410"/>
      <c r="CI203" s="410"/>
      <c r="CJ203" s="410"/>
      <c r="CK203" s="410"/>
      <c r="CL203" s="410"/>
      <c r="CM203" s="410"/>
    </row>
    <row r="204" spans="5:106" s="408" customFormat="1" ht="11.25" customHeight="1">
      <c r="E204" s="398" t="s">
        <v>330</v>
      </c>
      <c r="F204" s="403"/>
      <c r="G204" s="402"/>
      <c r="H204" s="402"/>
      <c r="I204" s="402"/>
      <c r="J204" s="402"/>
      <c r="K204" s="402"/>
      <c r="L204" s="403"/>
      <c r="M204" s="398"/>
      <c r="N204" s="398"/>
      <c r="O204" s="403"/>
      <c r="P204" s="398"/>
      <c r="Q204" s="398"/>
      <c r="R204" s="398"/>
      <c r="S204" s="398"/>
      <c r="T204" s="398"/>
      <c r="U204" s="398"/>
      <c r="V204" s="398"/>
      <c r="W204" s="398"/>
      <c r="X204" s="398"/>
      <c r="Y204" s="398"/>
      <c r="Z204" s="398"/>
      <c r="AA204" s="402"/>
      <c r="AB204" s="402"/>
      <c r="AC204" s="402"/>
      <c r="AD204" s="402"/>
      <c r="AE204" s="402"/>
      <c r="AF204" s="402"/>
      <c r="AG204" s="402"/>
      <c r="AH204" s="402"/>
      <c r="AI204" s="402"/>
      <c r="AJ204" s="402"/>
      <c r="AK204" s="402"/>
      <c r="AL204" s="402"/>
      <c r="AM204" s="402"/>
      <c r="AN204" s="402"/>
      <c r="AO204" s="402"/>
      <c r="AP204" s="402"/>
      <c r="AQ204" s="402"/>
      <c r="AR204" s="402"/>
      <c r="AS204" s="402"/>
      <c r="AT204" s="402"/>
      <c r="AU204" s="402"/>
      <c r="AV204" s="404"/>
      <c r="AW204" s="404"/>
      <c r="AX204" s="404"/>
      <c r="AY204" s="398"/>
      <c r="AZ204" s="398"/>
      <c r="BA204" s="398"/>
      <c r="BB204" s="398"/>
      <c r="BC204" s="398"/>
      <c r="BD204" s="398"/>
      <c r="BE204" s="398"/>
      <c r="BF204" s="398"/>
      <c r="BG204" s="398"/>
      <c r="BI204" s="398"/>
      <c r="BJ204" s="398"/>
      <c r="BK204" s="398" t="s">
        <v>503</v>
      </c>
      <c r="BL204" s="398"/>
      <c r="BM204" s="403"/>
      <c r="BN204" s="402"/>
      <c r="BO204" s="402"/>
      <c r="BP204" s="402"/>
      <c r="BQ204" s="402"/>
      <c r="BR204" s="402"/>
      <c r="BS204" s="402"/>
      <c r="BT204" s="402"/>
      <c r="BU204" s="402"/>
      <c r="BV204" s="410"/>
      <c r="BW204" s="410"/>
      <c r="BX204" s="410"/>
      <c r="BY204" s="410"/>
      <c r="BZ204" s="410"/>
      <c r="CA204" s="410"/>
      <c r="CB204" s="410"/>
      <c r="CC204" s="410"/>
      <c r="CD204" s="410"/>
      <c r="CE204" s="410"/>
      <c r="CF204" s="410"/>
      <c r="CG204" s="410"/>
      <c r="CH204" s="410"/>
      <c r="CI204" s="410"/>
      <c r="CJ204" s="410"/>
      <c r="CK204" s="410"/>
      <c r="CL204" s="410"/>
      <c r="CM204" s="410"/>
    </row>
    <row r="205" spans="5:106" s="408" customFormat="1" ht="11.25" customHeight="1">
      <c r="E205" s="398" t="s">
        <v>331</v>
      </c>
      <c r="F205" s="398"/>
      <c r="G205" s="398"/>
      <c r="H205" s="398"/>
      <c r="I205" s="398"/>
      <c r="J205" s="402"/>
      <c r="K205" s="402"/>
      <c r="L205" s="402"/>
      <c r="M205" s="398"/>
      <c r="N205" s="398"/>
      <c r="O205" s="402"/>
      <c r="P205" s="398"/>
      <c r="Q205" s="398"/>
      <c r="R205" s="398"/>
      <c r="S205" s="398"/>
      <c r="T205" s="398"/>
      <c r="U205" s="398"/>
      <c r="V205" s="398"/>
      <c r="W205" s="398"/>
      <c r="X205" s="398"/>
      <c r="Y205" s="398"/>
      <c r="Z205" s="398"/>
      <c r="AA205" s="402"/>
      <c r="AB205" s="402"/>
      <c r="AC205" s="402"/>
      <c r="AD205" s="402"/>
      <c r="AE205" s="402"/>
      <c r="AF205" s="402"/>
      <c r="AG205" s="402"/>
      <c r="AH205" s="402"/>
      <c r="AI205" s="402"/>
      <c r="AJ205" s="402"/>
      <c r="AK205" s="402"/>
      <c r="AL205" s="402"/>
      <c r="AM205" s="402"/>
      <c r="AN205" s="402"/>
      <c r="AO205" s="402"/>
      <c r="AP205" s="402"/>
      <c r="AQ205" s="402"/>
      <c r="AR205" s="402"/>
      <c r="AS205" s="402"/>
      <c r="AT205" s="402"/>
      <c r="AU205" s="402"/>
      <c r="AV205" s="404"/>
      <c r="AW205" s="404"/>
      <c r="AX205" s="404"/>
      <c r="AY205" s="398"/>
      <c r="AZ205" s="398"/>
      <c r="BA205" s="398"/>
      <c r="BB205" s="398"/>
      <c r="BC205" s="398"/>
      <c r="BD205" s="398"/>
      <c r="BE205" s="398"/>
      <c r="BF205" s="398"/>
      <c r="BG205" s="398"/>
      <c r="BI205" s="398"/>
      <c r="BJ205" s="398"/>
      <c r="BK205" s="398" t="s">
        <v>168</v>
      </c>
      <c r="BL205" s="398"/>
      <c r="BM205" s="403"/>
      <c r="BN205" s="402"/>
      <c r="BO205" s="402"/>
      <c r="BP205" s="402"/>
      <c r="BQ205" s="402"/>
      <c r="BR205" s="402"/>
      <c r="BS205" s="402"/>
      <c r="BT205" s="402"/>
      <c r="BU205" s="402"/>
      <c r="BV205" s="410"/>
      <c r="BW205" s="410"/>
      <c r="BX205" s="410"/>
      <c r="BY205" s="410"/>
      <c r="BZ205" s="410"/>
      <c r="CA205" s="410"/>
      <c r="CB205" s="410"/>
      <c r="CC205" s="410"/>
      <c r="CD205" s="410"/>
      <c r="CE205" s="410"/>
      <c r="CF205" s="410"/>
      <c r="CG205" s="410"/>
      <c r="CH205" s="410"/>
      <c r="CI205" s="410"/>
      <c r="CJ205" s="410"/>
      <c r="CK205" s="410"/>
      <c r="CL205" s="410"/>
      <c r="CM205" s="410"/>
    </row>
    <row r="206" spans="5:106" s="408" customFormat="1" ht="11.25" customHeight="1">
      <c r="E206" s="398" t="s">
        <v>332</v>
      </c>
      <c r="F206" s="398"/>
      <c r="G206" s="398"/>
      <c r="H206" s="398"/>
      <c r="I206" s="398"/>
      <c r="J206" s="403"/>
      <c r="K206" s="402"/>
      <c r="L206" s="402"/>
      <c r="M206" s="398"/>
      <c r="N206" s="398"/>
      <c r="O206" s="402"/>
      <c r="P206" s="398"/>
      <c r="Q206" s="398"/>
      <c r="R206" s="398"/>
      <c r="S206" s="398"/>
      <c r="T206" s="398"/>
      <c r="U206" s="398"/>
      <c r="V206" s="398"/>
      <c r="W206" s="398"/>
      <c r="X206" s="398"/>
      <c r="Y206" s="398"/>
      <c r="Z206" s="398"/>
      <c r="AA206" s="402"/>
      <c r="AB206" s="402"/>
      <c r="AC206" s="402"/>
      <c r="AD206" s="402"/>
      <c r="AE206" s="402"/>
      <c r="AF206" s="402"/>
      <c r="AG206" s="402"/>
      <c r="AH206" s="402"/>
      <c r="AI206" s="402"/>
      <c r="AJ206" s="402"/>
      <c r="AK206" s="402"/>
      <c r="AL206" s="402"/>
      <c r="AM206" s="402"/>
      <c r="AN206" s="402"/>
      <c r="AO206" s="402"/>
      <c r="AP206" s="402"/>
      <c r="AQ206" s="402"/>
      <c r="AR206" s="402"/>
      <c r="AS206" s="402"/>
      <c r="AT206" s="402"/>
      <c r="AU206" s="402"/>
      <c r="AV206" s="404"/>
      <c r="AW206" s="404"/>
      <c r="AX206" s="404"/>
      <c r="AY206" s="398"/>
      <c r="AZ206" s="398"/>
      <c r="BA206" s="398"/>
      <c r="BB206" s="398"/>
      <c r="BC206" s="398"/>
      <c r="BD206" s="403"/>
      <c r="BE206" s="398"/>
      <c r="BF206" s="398"/>
      <c r="BG206" s="398"/>
      <c r="BI206" s="398"/>
      <c r="BJ206" s="398"/>
      <c r="BK206" s="398" t="s">
        <v>504</v>
      </c>
      <c r="BL206" s="398"/>
      <c r="BM206" s="398"/>
      <c r="BN206" s="402"/>
      <c r="BO206" s="402"/>
      <c r="BP206" s="402"/>
      <c r="BQ206" s="402"/>
      <c r="BR206" s="402"/>
      <c r="BS206" s="402"/>
      <c r="BT206" s="402"/>
      <c r="BU206" s="402"/>
      <c r="BV206" s="410"/>
      <c r="BW206" s="410"/>
      <c r="BX206" s="410"/>
      <c r="BY206" s="410"/>
      <c r="BZ206" s="410"/>
      <c r="CA206" s="410"/>
      <c r="CB206" s="410"/>
      <c r="CC206" s="410"/>
      <c r="CD206" s="410"/>
      <c r="CE206" s="410"/>
      <c r="CF206" s="410"/>
      <c r="CG206" s="410"/>
      <c r="CH206" s="410"/>
      <c r="CI206" s="410"/>
      <c r="CJ206" s="410"/>
      <c r="CK206" s="410"/>
      <c r="CL206" s="410"/>
      <c r="CM206" s="410"/>
    </row>
    <row r="207" spans="5:106" s="408" customFormat="1" ht="11.25" customHeight="1">
      <c r="E207" s="398" t="s">
        <v>333</v>
      </c>
      <c r="F207" s="402"/>
      <c r="G207" s="402"/>
      <c r="H207" s="402"/>
      <c r="I207" s="402"/>
      <c r="J207" s="403"/>
      <c r="K207" s="402"/>
      <c r="L207" s="402"/>
      <c r="M207" s="398"/>
      <c r="N207" s="398"/>
      <c r="O207" s="402"/>
      <c r="P207" s="398"/>
      <c r="Q207" s="398"/>
      <c r="R207" s="398"/>
      <c r="S207" s="398"/>
      <c r="T207" s="398"/>
      <c r="U207" s="398"/>
      <c r="V207" s="398"/>
      <c r="W207" s="398"/>
      <c r="X207" s="398"/>
      <c r="Y207" s="398"/>
      <c r="Z207" s="398"/>
      <c r="AA207" s="402"/>
      <c r="AB207" s="402"/>
      <c r="AC207" s="402"/>
      <c r="AD207" s="402"/>
      <c r="AE207" s="402"/>
      <c r="AF207" s="402"/>
      <c r="AG207" s="402"/>
      <c r="AH207" s="402"/>
      <c r="AI207" s="402"/>
      <c r="AJ207" s="402"/>
      <c r="AK207" s="402"/>
      <c r="AL207" s="402"/>
      <c r="AM207" s="402"/>
      <c r="AN207" s="402"/>
      <c r="AO207" s="402"/>
      <c r="AP207" s="402"/>
      <c r="AQ207" s="402"/>
      <c r="AR207" s="402"/>
      <c r="AS207" s="402"/>
      <c r="AT207" s="402"/>
      <c r="AU207" s="402"/>
      <c r="AV207" s="404"/>
      <c r="AW207" s="404"/>
      <c r="AX207" s="404"/>
      <c r="AY207" s="398"/>
      <c r="AZ207" s="398"/>
      <c r="BA207" s="398"/>
      <c r="BB207" s="398"/>
      <c r="BC207" s="398"/>
      <c r="BD207" s="403"/>
      <c r="BE207" s="398"/>
      <c r="BF207" s="398"/>
      <c r="BG207" s="398"/>
      <c r="BI207" s="398"/>
      <c r="BJ207" s="398"/>
      <c r="BK207" s="398" t="s">
        <v>505</v>
      </c>
      <c r="BL207" s="402"/>
      <c r="BM207" s="398"/>
      <c r="BN207" s="402"/>
      <c r="BO207" s="402"/>
      <c r="BP207" s="402"/>
      <c r="BQ207" s="402"/>
      <c r="BR207" s="402"/>
      <c r="BS207" s="402"/>
      <c r="BT207" s="402"/>
      <c r="BU207" s="402"/>
      <c r="BV207" s="410"/>
      <c r="BW207" s="410"/>
      <c r="BX207" s="410"/>
      <c r="BY207" s="410"/>
      <c r="BZ207" s="410"/>
      <c r="CA207" s="410"/>
      <c r="CB207" s="410"/>
      <c r="CC207" s="410"/>
      <c r="CD207" s="410"/>
      <c r="CE207" s="410"/>
      <c r="CF207" s="410"/>
      <c r="CG207" s="410"/>
      <c r="CH207" s="410"/>
      <c r="CI207" s="410"/>
      <c r="CJ207" s="410"/>
      <c r="CK207" s="410"/>
      <c r="CL207" s="410"/>
      <c r="CM207" s="410"/>
    </row>
    <row r="208" spans="5:106" s="408" customFormat="1" ht="11.25" customHeight="1">
      <c r="E208" s="398" t="s">
        <v>334</v>
      </c>
      <c r="F208" s="402"/>
      <c r="G208" s="402"/>
      <c r="H208" s="402"/>
      <c r="I208" s="402"/>
      <c r="J208" s="403"/>
      <c r="K208" s="402"/>
      <c r="L208" s="402"/>
      <c r="M208" s="398"/>
      <c r="N208" s="398"/>
      <c r="O208" s="402"/>
      <c r="P208" s="398"/>
      <c r="Q208" s="398"/>
      <c r="R208" s="398"/>
      <c r="S208" s="398"/>
      <c r="T208" s="398"/>
      <c r="U208" s="398"/>
      <c r="V208" s="398"/>
      <c r="W208" s="398"/>
      <c r="X208" s="398"/>
      <c r="Y208" s="398"/>
      <c r="Z208" s="398"/>
      <c r="AA208" s="402"/>
      <c r="AB208" s="402"/>
      <c r="AC208" s="402"/>
      <c r="AD208" s="402"/>
      <c r="AE208" s="402"/>
      <c r="AF208" s="402"/>
      <c r="AG208" s="402"/>
      <c r="AH208" s="402"/>
      <c r="AI208" s="402"/>
      <c r="AJ208" s="402"/>
      <c r="AK208" s="402"/>
      <c r="AL208" s="402"/>
      <c r="AM208" s="402"/>
      <c r="AN208" s="402"/>
      <c r="AO208" s="402"/>
      <c r="AP208" s="402"/>
      <c r="AQ208" s="402"/>
      <c r="AR208" s="402"/>
      <c r="AS208" s="402"/>
      <c r="AT208" s="402"/>
      <c r="AU208" s="402"/>
      <c r="AV208" s="404"/>
      <c r="AW208" s="404"/>
      <c r="AX208" s="404"/>
      <c r="AY208" s="398"/>
      <c r="AZ208" s="398"/>
      <c r="BA208" s="398"/>
      <c r="BB208" s="398"/>
      <c r="BC208" s="398"/>
      <c r="BD208" s="403"/>
      <c r="BE208" s="398"/>
      <c r="BF208" s="398"/>
      <c r="BG208" s="398"/>
      <c r="BI208" s="398"/>
      <c r="BJ208" s="398"/>
      <c r="BK208" s="398" t="s">
        <v>506</v>
      </c>
      <c r="BL208" s="402"/>
      <c r="BM208" s="398"/>
      <c r="BN208" s="402"/>
      <c r="BO208" s="402"/>
      <c r="BP208" s="402"/>
      <c r="BQ208" s="402"/>
      <c r="BR208" s="402"/>
      <c r="BS208" s="402"/>
      <c r="BT208" s="402"/>
      <c r="BU208" s="402"/>
      <c r="BV208" s="410"/>
      <c r="BW208" s="410"/>
      <c r="BX208" s="410"/>
      <c r="BY208" s="410"/>
      <c r="BZ208" s="410"/>
      <c r="CA208" s="410"/>
      <c r="CB208" s="410"/>
      <c r="CC208" s="410"/>
      <c r="CD208" s="410"/>
      <c r="CE208" s="410"/>
      <c r="CF208" s="410"/>
      <c r="CG208" s="410"/>
      <c r="CH208" s="410"/>
      <c r="CI208" s="410"/>
      <c r="CJ208" s="410"/>
      <c r="CK208" s="410"/>
      <c r="CL208" s="410"/>
      <c r="CM208" s="410"/>
    </row>
    <row r="209" spans="5:91" s="408" customFormat="1" ht="11.25" customHeight="1">
      <c r="E209" s="398" t="s">
        <v>335</v>
      </c>
      <c r="F209" s="402"/>
      <c r="G209" s="402"/>
      <c r="H209" s="402"/>
      <c r="I209" s="402"/>
      <c r="J209" s="403"/>
      <c r="K209" s="402"/>
      <c r="L209" s="402"/>
      <c r="M209" s="398"/>
      <c r="N209" s="398"/>
      <c r="O209" s="402"/>
      <c r="P209" s="398"/>
      <c r="Q209" s="398"/>
      <c r="R209" s="398"/>
      <c r="S209" s="398"/>
      <c r="T209" s="398"/>
      <c r="U209" s="398"/>
      <c r="V209" s="398"/>
      <c r="W209" s="398"/>
      <c r="X209" s="398"/>
      <c r="Y209" s="398"/>
      <c r="Z209" s="398"/>
      <c r="AA209" s="402"/>
      <c r="AB209" s="402"/>
      <c r="AC209" s="402"/>
      <c r="AD209" s="402"/>
      <c r="AE209" s="402"/>
      <c r="AF209" s="402"/>
      <c r="AG209" s="402"/>
      <c r="AH209" s="402"/>
      <c r="AI209" s="402"/>
      <c r="AJ209" s="402"/>
      <c r="AK209" s="402"/>
      <c r="AL209" s="402"/>
      <c r="AM209" s="402"/>
      <c r="AN209" s="402"/>
      <c r="AO209" s="402"/>
      <c r="AP209" s="402"/>
      <c r="AQ209" s="402"/>
      <c r="AR209" s="402"/>
      <c r="AS209" s="402"/>
      <c r="AT209" s="402"/>
      <c r="AU209" s="402"/>
      <c r="AV209" s="404"/>
      <c r="AW209" s="404"/>
      <c r="AX209" s="404"/>
      <c r="AY209" s="398"/>
      <c r="AZ209" s="398"/>
      <c r="BA209" s="398"/>
      <c r="BB209" s="398"/>
      <c r="BC209" s="398"/>
      <c r="BD209" s="401"/>
      <c r="BE209" s="398"/>
      <c r="BF209" s="398"/>
      <c r="BG209" s="398"/>
      <c r="BI209" s="398"/>
      <c r="BJ209" s="398"/>
      <c r="BK209" s="398" t="s">
        <v>507</v>
      </c>
      <c r="BL209" s="398"/>
      <c r="BM209" s="402"/>
      <c r="BN209" s="402"/>
      <c r="BO209" s="402"/>
      <c r="BP209" s="402"/>
      <c r="BQ209" s="402"/>
      <c r="BR209" s="402"/>
      <c r="BS209" s="402"/>
      <c r="BT209" s="402"/>
      <c r="BU209" s="402"/>
      <c r="BV209" s="410"/>
      <c r="BW209" s="410"/>
      <c r="BX209" s="410"/>
      <c r="BY209" s="410"/>
      <c r="BZ209" s="410"/>
      <c r="CA209" s="410"/>
      <c r="CB209" s="410"/>
      <c r="CC209" s="410"/>
      <c r="CD209" s="410"/>
      <c r="CE209" s="410"/>
      <c r="CF209" s="410"/>
      <c r="CG209" s="410"/>
      <c r="CH209" s="410"/>
      <c r="CI209" s="410"/>
      <c r="CJ209" s="410"/>
      <c r="CK209" s="410"/>
      <c r="CL209" s="410"/>
      <c r="CM209" s="410"/>
    </row>
    <row r="210" spans="5:91" s="408" customFormat="1" ht="11.25" customHeight="1">
      <c r="E210" s="398" t="s">
        <v>336</v>
      </c>
      <c r="F210" s="402"/>
      <c r="G210" s="402"/>
      <c r="H210" s="402"/>
      <c r="I210" s="402"/>
      <c r="J210" s="403"/>
      <c r="K210" s="402"/>
      <c r="L210" s="402"/>
      <c r="M210" s="398"/>
      <c r="N210" s="398"/>
      <c r="O210" s="402"/>
      <c r="P210" s="398"/>
      <c r="Q210" s="398"/>
      <c r="R210" s="398"/>
      <c r="S210" s="398"/>
      <c r="T210" s="398"/>
      <c r="U210" s="398"/>
      <c r="V210" s="398"/>
      <c r="W210" s="398"/>
      <c r="X210" s="398"/>
      <c r="Y210" s="398"/>
      <c r="Z210" s="398"/>
      <c r="AA210" s="402"/>
      <c r="AB210" s="402"/>
      <c r="AC210" s="402"/>
      <c r="AD210" s="402"/>
      <c r="AE210" s="402"/>
      <c r="AF210" s="402"/>
      <c r="AG210" s="402"/>
      <c r="AH210" s="402"/>
      <c r="AI210" s="402"/>
      <c r="AJ210" s="402"/>
      <c r="AK210" s="402"/>
      <c r="AL210" s="402"/>
      <c r="AM210" s="402"/>
      <c r="AN210" s="402"/>
      <c r="AO210" s="402"/>
      <c r="AP210" s="402"/>
      <c r="AQ210" s="402"/>
      <c r="AR210" s="402"/>
      <c r="AS210" s="402"/>
      <c r="AT210" s="402"/>
      <c r="AU210" s="402"/>
      <c r="AV210" s="404"/>
      <c r="AW210" s="404"/>
      <c r="AX210" s="404"/>
      <c r="AY210" s="398"/>
      <c r="AZ210" s="398"/>
      <c r="BA210" s="398"/>
      <c r="BB210" s="398"/>
      <c r="BC210" s="398"/>
      <c r="BD210" s="402"/>
      <c r="BE210" s="398"/>
      <c r="BF210" s="398"/>
      <c r="BG210" s="398"/>
      <c r="BI210" s="398"/>
      <c r="BJ210" s="398"/>
      <c r="BK210" s="398" t="s">
        <v>174</v>
      </c>
      <c r="BL210" s="398"/>
      <c r="BM210" s="402"/>
      <c r="BN210" s="402"/>
      <c r="BO210" s="402"/>
      <c r="BP210" s="402"/>
      <c r="BQ210" s="402"/>
      <c r="BR210" s="402"/>
      <c r="BS210" s="402"/>
      <c r="BT210" s="402"/>
      <c r="BU210" s="402"/>
      <c r="BV210" s="410"/>
      <c r="BW210" s="410"/>
      <c r="BX210" s="410"/>
      <c r="BY210" s="410"/>
      <c r="BZ210" s="410"/>
      <c r="CA210" s="410"/>
      <c r="CB210" s="410"/>
      <c r="CC210" s="410"/>
      <c r="CD210" s="410"/>
      <c r="CE210" s="410"/>
      <c r="CF210" s="410"/>
      <c r="CG210" s="410"/>
      <c r="CH210" s="410"/>
      <c r="CI210" s="410"/>
      <c r="CJ210" s="410"/>
      <c r="CK210" s="410"/>
      <c r="CL210" s="410"/>
      <c r="CM210" s="410"/>
    </row>
    <row r="211" spans="5:91" s="408" customFormat="1" ht="11.25" customHeight="1">
      <c r="E211" s="398" t="s">
        <v>337</v>
      </c>
      <c r="F211" s="398"/>
      <c r="G211" s="403"/>
      <c r="H211" s="403"/>
      <c r="I211" s="403"/>
      <c r="J211" s="402"/>
      <c r="K211" s="403"/>
      <c r="L211" s="402"/>
      <c r="M211" s="398"/>
      <c r="N211" s="398"/>
      <c r="O211" s="402"/>
      <c r="P211" s="398"/>
      <c r="Q211" s="398"/>
      <c r="R211" s="398"/>
      <c r="S211" s="398"/>
      <c r="T211" s="398"/>
      <c r="U211" s="398"/>
      <c r="V211" s="398"/>
      <c r="W211" s="398"/>
      <c r="X211" s="398"/>
      <c r="Y211" s="398"/>
      <c r="Z211" s="398"/>
      <c r="AA211" s="402"/>
      <c r="AB211" s="402"/>
      <c r="AC211" s="402"/>
      <c r="AD211" s="402"/>
      <c r="AE211" s="402"/>
      <c r="AF211" s="402"/>
      <c r="AG211" s="402"/>
      <c r="AH211" s="402"/>
      <c r="AI211" s="402"/>
      <c r="AJ211" s="402"/>
      <c r="AK211" s="402"/>
      <c r="AL211" s="402"/>
      <c r="AM211" s="402"/>
      <c r="AN211" s="402"/>
      <c r="AO211" s="402"/>
      <c r="AP211" s="402"/>
      <c r="AQ211" s="402"/>
      <c r="AR211" s="402"/>
      <c r="AS211" s="402"/>
      <c r="AT211" s="402"/>
      <c r="AU211" s="402"/>
      <c r="AV211" s="404"/>
      <c r="AW211" s="404"/>
      <c r="AX211" s="404"/>
      <c r="AY211" s="398"/>
      <c r="AZ211" s="398"/>
      <c r="BA211" s="398"/>
      <c r="BB211" s="398"/>
      <c r="BC211" s="398"/>
      <c r="BD211" s="402"/>
      <c r="BE211" s="398"/>
      <c r="BF211" s="398"/>
      <c r="BG211" s="398"/>
      <c r="BI211" s="398"/>
      <c r="BJ211" s="398"/>
      <c r="BK211" s="398" t="s">
        <v>508</v>
      </c>
      <c r="BL211" s="398"/>
      <c r="BM211" s="403"/>
      <c r="BN211" s="402"/>
      <c r="BO211" s="402"/>
      <c r="BP211" s="402"/>
      <c r="BQ211" s="402"/>
      <c r="BR211" s="402"/>
      <c r="BS211" s="402"/>
      <c r="BT211" s="402"/>
      <c r="BU211" s="402"/>
      <c r="BV211" s="410"/>
      <c r="BW211" s="410"/>
      <c r="BX211" s="410"/>
      <c r="BY211" s="410"/>
      <c r="BZ211" s="410"/>
      <c r="CA211" s="410"/>
      <c r="CB211" s="410"/>
      <c r="CC211" s="410"/>
      <c r="CD211" s="410"/>
      <c r="CE211" s="410"/>
      <c r="CF211" s="410"/>
      <c r="CG211" s="410"/>
      <c r="CH211" s="410"/>
      <c r="CI211" s="410"/>
      <c r="CJ211" s="410"/>
      <c r="CK211" s="410"/>
      <c r="CL211" s="410"/>
      <c r="CM211" s="410"/>
    </row>
    <row r="212" spans="5:91" s="408" customFormat="1" ht="11.25" customHeight="1">
      <c r="E212" s="398" t="s">
        <v>338</v>
      </c>
      <c r="F212" s="398"/>
      <c r="G212" s="403"/>
      <c r="H212" s="403"/>
      <c r="I212" s="403"/>
      <c r="J212" s="402"/>
      <c r="K212" s="402"/>
      <c r="L212" s="403"/>
      <c r="M212" s="398"/>
      <c r="N212" s="398"/>
      <c r="O212" s="403"/>
      <c r="P212" s="398"/>
      <c r="Q212" s="398"/>
      <c r="R212" s="398"/>
      <c r="S212" s="398"/>
      <c r="T212" s="398"/>
      <c r="U212" s="398"/>
      <c r="V212" s="398"/>
      <c r="W212" s="398"/>
      <c r="X212" s="398"/>
      <c r="Y212" s="398"/>
      <c r="Z212" s="398"/>
      <c r="AA212" s="402"/>
      <c r="AB212" s="402"/>
      <c r="AC212" s="402"/>
      <c r="AD212" s="402"/>
      <c r="AE212" s="402"/>
      <c r="AF212" s="402"/>
      <c r="AG212" s="402"/>
      <c r="AH212" s="402"/>
      <c r="AI212" s="402"/>
      <c r="AJ212" s="402"/>
      <c r="AK212" s="402"/>
      <c r="AL212" s="402"/>
      <c r="AM212" s="402"/>
      <c r="AN212" s="402"/>
      <c r="AO212" s="402"/>
      <c r="AP212" s="402"/>
      <c r="AQ212" s="402"/>
      <c r="AR212" s="402"/>
      <c r="AS212" s="402"/>
      <c r="AT212" s="402"/>
      <c r="AU212" s="402"/>
      <c r="AV212" s="404"/>
      <c r="AW212" s="404"/>
      <c r="AX212" s="404"/>
      <c r="AY212" s="398"/>
      <c r="AZ212" s="398"/>
      <c r="BA212" s="398"/>
      <c r="BB212" s="398"/>
      <c r="BC212" s="398"/>
      <c r="BD212" s="403"/>
      <c r="BE212" s="398"/>
      <c r="BF212" s="398"/>
      <c r="BG212" s="398"/>
      <c r="BI212" s="398"/>
      <c r="BJ212" s="398"/>
      <c r="BK212" s="398" t="s">
        <v>509</v>
      </c>
      <c r="BL212" s="398"/>
      <c r="BM212" s="402"/>
      <c r="BN212" s="402"/>
      <c r="BO212" s="402"/>
      <c r="BP212" s="402"/>
      <c r="BQ212" s="402"/>
      <c r="BR212" s="402"/>
      <c r="BS212" s="402"/>
      <c r="BT212" s="402"/>
      <c r="BU212" s="402"/>
      <c r="BV212" s="410"/>
      <c r="BW212" s="410"/>
      <c r="BX212" s="410"/>
      <c r="BY212" s="410"/>
      <c r="BZ212" s="410"/>
      <c r="CA212" s="410"/>
      <c r="CB212" s="410"/>
      <c r="CC212" s="410"/>
      <c r="CD212" s="410"/>
      <c r="CE212" s="410"/>
      <c r="CF212" s="410"/>
      <c r="CG212" s="410"/>
      <c r="CH212" s="410"/>
      <c r="CI212" s="410"/>
      <c r="CJ212" s="410"/>
      <c r="CK212" s="410"/>
      <c r="CL212" s="410"/>
      <c r="CM212" s="410"/>
    </row>
    <row r="213" spans="5:91" s="408" customFormat="1" ht="11.25" customHeight="1">
      <c r="E213" s="398" t="s">
        <v>339</v>
      </c>
      <c r="F213" s="402"/>
      <c r="G213" s="402"/>
      <c r="H213" s="402"/>
      <c r="I213" s="402"/>
      <c r="J213" s="403"/>
      <c r="K213" s="402"/>
      <c r="L213" s="402"/>
      <c r="M213" s="398"/>
      <c r="N213" s="398"/>
      <c r="O213" s="402"/>
      <c r="P213" s="398"/>
      <c r="Q213" s="398"/>
      <c r="R213" s="398"/>
      <c r="S213" s="398"/>
      <c r="T213" s="398"/>
      <c r="U213" s="398"/>
      <c r="V213" s="398"/>
      <c r="W213" s="398"/>
      <c r="X213" s="398"/>
      <c r="Y213" s="398"/>
      <c r="Z213" s="398"/>
      <c r="AA213" s="402"/>
      <c r="AB213" s="402"/>
      <c r="AC213" s="402"/>
      <c r="AD213" s="402"/>
      <c r="AE213" s="402"/>
      <c r="AF213" s="402"/>
      <c r="AG213" s="402"/>
      <c r="AH213" s="402"/>
      <c r="AI213" s="402"/>
      <c r="AJ213" s="402"/>
      <c r="AK213" s="402"/>
      <c r="AL213" s="402"/>
      <c r="AM213" s="402"/>
      <c r="AN213" s="402"/>
      <c r="AO213" s="402"/>
      <c r="AP213" s="402"/>
      <c r="AQ213" s="402"/>
      <c r="AR213" s="402"/>
      <c r="AS213" s="402"/>
      <c r="AT213" s="402"/>
      <c r="AU213" s="402"/>
      <c r="AV213" s="404"/>
      <c r="AW213" s="404"/>
      <c r="AX213" s="404"/>
      <c r="AY213" s="398"/>
      <c r="AZ213" s="398"/>
      <c r="BA213" s="398"/>
      <c r="BB213" s="398"/>
      <c r="BC213" s="398"/>
      <c r="BD213" s="402"/>
      <c r="BE213" s="398"/>
      <c r="BF213" s="398"/>
      <c r="BG213" s="398"/>
      <c r="BI213" s="398"/>
      <c r="BJ213" s="398"/>
      <c r="BK213" s="407" t="s">
        <v>178</v>
      </c>
      <c r="BL213" s="398"/>
      <c r="BM213" s="402"/>
      <c r="BN213" s="402"/>
      <c r="BO213" s="402"/>
      <c r="BP213" s="402"/>
      <c r="BQ213" s="402"/>
      <c r="BR213" s="402"/>
      <c r="BS213" s="402"/>
      <c r="BT213" s="402"/>
      <c r="BU213" s="402"/>
      <c r="BV213" s="410"/>
      <c r="BW213" s="410"/>
      <c r="BX213" s="410"/>
      <c r="BY213" s="410"/>
      <c r="BZ213" s="410"/>
      <c r="CA213" s="410"/>
      <c r="CB213" s="410"/>
      <c r="CC213" s="410"/>
      <c r="CD213" s="410"/>
      <c r="CE213" s="410"/>
      <c r="CF213" s="410"/>
      <c r="CG213" s="410"/>
      <c r="CH213" s="410"/>
      <c r="CI213" s="410"/>
      <c r="CJ213" s="410"/>
      <c r="CK213" s="410"/>
      <c r="CL213" s="410"/>
      <c r="CM213" s="410"/>
    </row>
    <row r="214" spans="5:91" s="408" customFormat="1" ht="11.25" customHeight="1">
      <c r="E214" s="398" t="s">
        <v>340</v>
      </c>
      <c r="F214" s="398"/>
      <c r="G214" s="398"/>
      <c r="H214" s="398"/>
      <c r="I214" s="402"/>
      <c r="J214" s="403"/>
      <c r="K214" s="402"/>
      <c r="L214" s="402"/>
      <c r="M214" s="398"/>
      <c r="N214" s="398"/>
      <c r="O214" s="402"/>
      <c r="P214" s="398"/>
      <c r="Q214" s="398"/>
      <c r="R214" s="398"/>
      <c r="S214" s="398"/>
      <c r="T214" s="398"/>
      <c r="U214" s="398"/>
      <c r="V214" s="398"/>
      <c r="W214" s="398"/>
      <c r="X214" s="398"/>
      <c r="Y214" s="398"/>
      <c r="Z214" s="398"/>
      <c r="AA214" s="402"/>
      <c r="AB214" s="402"/>
      <c r="AC214" s="402"/>
      <c r="AD214" s="402"/>
      <c r="AE214" s="402"/>
      <c r="AF214" s="402"/>
      <c r="AG214" s="402"/>
      <c r="AH214" s="402"/>
      <c r="AI214" s="402"/>
      <c r="AJ214" s="402"/>
      <c r="AK214" s="402"/>
      <c r="AL214" s="402"/>
      <c r="AM214" s="402"/>
      <c r="AN214" s="402"/>
      <c r="AO214" s="402"/>
      <c r="AP214" s="402"/>
      <c r="AQ214" s="402"/>
      <c r="AR214" s="402"/>
      <c r="AS214" s="402"/>
      <c r="AT214" s="402"/>
      <c r="AU214" s="402"/>
      <c r="AV214" s="404"/>
      <c r="AW214" s="404"/>
      <c r="AX214" s="404"/>
      <c r="AY214" s="398"/>
      <c r="AZ214" s="398"/>
      <c r="BA214" s="398"/>
      <c r="BB214" s="398"/>
      <c r="BC214" s="398"/>
      <c r="BD214" s="403"/>
      <c r="BE214" s="398"/>
      <c r="BF214" s="398"/>
      <c r="BG214" s="398"/>
      <c r="BI214" s="398"/>
      <c r="BJ214" s="398"/>
      <c r="BK214" s="398" t="s">
        <v>180</v>
      </c>
      <c r="BL214" s="398"/>
      <c r="BM214" s="403"/>
      <c r="BN214" s="402"/>
      <c r="BO214" s="402"/>
      <c r="BP214" s="402"/>
      <c r="BQ214" s="402"/>
      <c r="BR214" s="402"/>
      <c r="BS214" s="402"/>
      <c r="BT214" s="402"/>
      <c r="BU214" s="402"/>
      <c r="BV214" s="410"/>
      <c r="BW214" s="410"/>
      <c r="BX214" s="410"/>
      <c r="BY214" s="410"/>
      <c r="BZ214" s="410"/>
      <c r="CA214" s="410"/>
      <c r="CB214" s="410"/>
      <c r="CC214" s="410"/>
      <c r="CD214" s="410"/>
      <c r="CE214" s="410"/>
      <c r="CF214" s="410"/>
      <c r="CG214" s="410"/>
      <c r="CH214" s="410"/>
      <c r="CI214" s="410"/>
      <c r="CJ214" s="410"/>
      <c r="CK214" s="410"/>
      <c r="CL214" s="410"/>
      <c r="CM214" s="410"/>
    </row>
    <row r="215" spans="5:91" s="408" customFormat="1" ht="11.25" customHeight="1">
      <c r="E215" s="398" t="s">
        <v>342</v>
      </c>
      <c r="F215" s="398"/>
      <c r="G215" s="398"/>
      <c r="H215" s="398"/>
      <c r="I215" s="403"/>
      <c r="J215" s="402"/>
      <c r="K215" s="402"/>
      <c r="L215" s="402"/>
      <c r="M215" s="398"/>
      <c r="N215" s="398"/>
      <c r="O215" s="402"/>
      <c r="P215" s="398"/>
      <c r="Q215" s="398"/>
      <c r="R215" s="398"/>
      <c r="S215" s="398"/>
      <c r="T215" s="398"/>
      <c r="U215" s="398"/>
      <c r="V215" s="398"/>
      <c r="W215" s="398"/>
      <c r="X215" s="398"/>
      <c r="Y215" s="398"/>
      <c r="Z215" s="398"/>
      <c r="AA215" s="402"/>
      <c r="AB215" s="402"/>
      <c r="AC215" s="402"/>
      <c r="AD215" s="402"/>
      <c r="AE215" s="402"/>
      <c r="AF215" s="402"/>
      <c r="AG215" s="402"/>
      <c r="AH215" s="402"/>
      <c r="AI215" s="402"/>
      <c r="AJ215" s="402"/>
      <c r="AK215" s="402"/>
      <c r="AL215" s="402"/>
      <c r="AM215" s="402"/>
      <c r="AN215" s="402"/>
      <c r="AO215" s="402"/>
      <c r="AP215" s="402"/>
      <c r="AQ215" s="402"/>
      <c r="AR215" s="402"/>
      <c r="AS215" s="402"/>
      <c r="AT215" s="402"/>
      <c r="AU215" s="402"/>
      <c r="AV215" s="404"/>
      <c r="AW215" s="404"/>
      <c r="AX215" s="404"/>
      <c r="AY215" s="398"/>
      <c r="AZ215" s="398"/>
      <c r="BA215" s="398"/>
      <c r="BB215" s="398"/>
      <c r="BC215" s="398"/>
      <c r="BD215" s="403"/>
      <c r="BE215" s="398"/>
      <c r="BF215" s="398"/>
      <c r="BG215" s="398"/>
      <c r="BI215" s="398"/>
      <c r="BJ215" s="398"/>
      <c r="BK215" s="398" t="s">
        <v>341</v>
      </c>
      <c r="BL215" s="398"/>
      <c r="BM215" s="402"/>
      <c r="BN215" s="402"/>
      <c r="BO215" s="402"/>
      <c r="BP215" s="402"/>
      <c r="BQ215" s="402"/>
      <c r="BR215" s="402"/>
      <c r="BS215" s="402"/>
      <c r="BT215" s="402"/>
      <c r="BU215" s="402"/>
      <c r="BV215" s="410"/>
      <c r="BW215" s="410"/>
      <c r="BX215" s="410"/>
      <c r="BY215" s="410"/>
      <c r="BZ215" s="410"/>
      <c r="CA215" s="410"/>
      <c r="CB215" s="410"/>
      <c r="CC215" s="410"/>
      <c r="CD215" s="410"/>
      <c r="CE215" s="410"/>
      <c r="CF215" s="410"/>
      <c r="CG215" s="410"/>
      <c r="CH215" s="410"/>
      <c r="CI215" s="410"/>
      <c r="CJ215" s="410"/>
      <c r="CK215" s="410"/>
      <c r="CL215" s="410"/>
      <c r="CM215" s="410"/>
    </row>
    <row r="216" spans="5:91" s="408" customFormat="1" ht="11.25" customHeight="1">
      <c r="E216" s="398" t="s">
        <v>344</v>
      </c>
      <c r="F216" s="398"/>
      <c r="G216" s="398"/>
      <c r="H216" s="398"/>
      <c r="I216" s="403"/>
      <c r="J216" s="402"/>
      <c r="K216" s="402"/>
      <c r="L216" s="402"/>
      <c r="M216" s="398"/>
      <c r="N216" s="398"/>
      <c r="O216" s="402"/>
      <c r="P216" s="398"/>
      <c r="Q216" s="398"/>
      <c r="R216" s="398"/>
      <c r="S216" s="398"/>
      <c r="T216" s="398"/>
      <c r="U216" s="398"/>
      <c r="V216" s="398"/>
      <c r="W216" s="398"/>
      <c r="X216" s="398"/>
      <c r="Y216" s="398"/>
      <c r="Z216" s="398"/>
      <c r="AA216" s="402"/>
      <c r="AB216" s="402"/>
      <c r="AC216" s="402"/>
      <c r="AD216" s="402"/>
      <c r="AE216" s="402"/>
      <c r="AF216" s="402"/>
      <c r="AG216" s="402"/>
      <c r="AH216" s="402"/>
      <c r="AI216" s="402"/>
      <c r="AJ216" s="402"/>
      <c r="AK216" s="402"/>
      <c r="AL216" s="402"/>
      <c r="AM216" s="402"/>
      <c r="AN216" s="402"/>
      <c r="AO216" s="402"/>
      <c r="AP216" s="402"/>
      <c r="AQ216" s="402"/>
      <c r="AR216" s="402"/>
      <c r="AS216" s="402"/>
      <c r="AT216" s="402"/>
      <c r="AU216" s="402"/>
      <c r="AV216" s="404"/>
      <c r="AW216" s="404"/>
      <c r="AX216" s="404"/>
      <c r="AY216" s="398"/>
      <c r="AZ216" s="398"/>
      <c r="BA216" s="398"/>
      <c r="BB216" s="398"/>
      <c r="BC216" s="398"/>
      <c r="BD216" s="398"/>
      <c r="BE216" s="398"/>
      <c r="BF216" s="398"/>
      <c r="BG216" s="398"/>
      <c r="BI216" s="398"/>
      <c r="BJ216" s="398"/>
      <c r="BK216" s="407" t="s">
        <v>343</v>
      </c>
      <c r="BL216" s="398"/>
      <c r="BM216" s="403"/>
      <c r="BN216" s="402"/>
      <c r="BO216" s="402"/>
      <c r="BP216" s="402"/>
      <c r="BQ216" s="402"/>
      <c r="BR216" s="402"/>
      <c r="BS216" s="402"/>
      <c r="BT216" s="402"/>
      <c r="BU216" s="402"/>
      <c r="BV216" s="410"/>
      <c r="BW216" s="410"/>
      <c r="BX216" s="410"/>
      <c r="BY216" s="410"/>
      <c r="BZ216" s="410"/>
      <c r="CA216" s="410"/>
      <c r="CB216" s="410"/>
      <c r="CC216" s="410"/>
      <c r="CD216" s="410"/>
      <c r="CE216" s="410"/>
      <c r="CF216" s="410"/>
      <c r="CG216" s="410"/>
      <c r="CH216" s="410"/>
      <c r="CI216" s="410"/>
      <c r="CJ216" s="410"/>
      <c r="CK216" s="410"/>
      <c r="CL216" s="410"/>
      <c r="CM216" s="410"/>
    </row>
    <row r="217" spans="5:91" s="408" customFormat="1" ht="11.25" customHeight="1">
      <c r="E217" s="398" t="s">
        <v>345</v>
      </c>
      <c r="F217" s="402"/>
      <c r="G217" s="402"/>
      <c r="H217" s="402"/>
      <c r="I217" s="402"/>
      <c r="J217" s="402"/>
      <c r="K217" s="398"/>
      <c r="L217" s="398"/>
      <c r="M217" s="398"/>
      <c r="N217" s="398"/>
      <c r="O217" s="398"/>
      <c r="P217" s="398"/>
      <c r="Q217" s="398"/>
      <c r="R217" s="398"/>
      <c r="S217" s="398"/>
      <c r="T217" s="398"/>
      <c r="U217" s="398"/>
      <c r="V217" s="398"/>
      <c r="W217" s="398"/>
      <c r="X217" s="398"/>
      <c r="Y217" s="398"/>
      <c r="Z217" s="398"/>
      <c r="AA217" s="402"/>
      <c r="AB217" s="402"/>
      <c r="AC217" s="402"/>
      <c r="AD217" s="402"/>
      <c r="AE217" s="402"/>
      <c r="AF217" s="402"/>
      <c r="AG217" s="402"/>
      <c r="AH217" s="402"/>
      <c r="AI217" s="402"/>
      <c r="AJ217" s="402"/>
      <c r="AK217" s="402"/>
      <c r="AL217" s="402"/>
      <c r="AM217" s="402"/>
      <c r="AN217" s="402"/>
      <c r="AO217" s="402"/>
      <c r="AP217" s="402"/>
      <c r="AQ217" s="402"/>
      <c r="AR217" s="402"/>
      <c r="AS217" s="402"/>
      <c r="AT217" s="402"/>
      <c r="AU217" s="402"/>
      <c r="AV217" s="404"/>
      <c r="AW217" s="404"/>
      <c r="AX217" s="404"/>
      <c r="AY217" s="398"/>
      <c r="AZ217" s="398"/>
      <c r="BA217" s="398"/>
      <c r="BB217" s="398"/>
      <c r="BC217" s="398"/>
      <c r="BD217" s="398"/>
      <c r="BE217" s="398"/>
      <c r="BF217" s="398"/>
      <c r="BG217" s="398"/>
      <c r="BI217" s="398"/>
      <c r="BJ217" s="398"/>
      <c r="BK217" s="398" t="s">
        <v>184</v>
      </c>
      <c r="BL217" s="398"/>
      <c r="BM217" s="402"/>
      <c r="BN217" s="402"/>
      <c r="BO217" s="402"/>
      <c r="BP217" s="402"/>
      <c r="BQ217" s="402"/>
      <c r="BR217" s="402"/>
      <c r="BS217" s="402"/>
      <c r="BT217" s="402"/>
      <c r="BU217" s="402"/>
      <c r="BV217" s="410"/>
      <c r="BW217" s="410"/>
      <c r="BX217" s="410"/>
      <c r="BY217" s="410"/>
      <c r="BZ217" s="410"/>
      <c r="CA217" s="410"/>
      <c r="CB217" s="410"/>
      <c r="CC217" s="410"/>
      <c r="CD217" s="410"/>
      <c r="CE217" s="410"/>
      <c r="CF217" s="410"/>
      <c r="CG217" s="410"/>
      <c r="CH217" s="410"/>
      <c r="CI217" s="410"/>
      <c r="CJ217" s="410"/>
      <c r="CK217" s="410"/>
      <c r="CL217" s="410"/>
      <c r="CM217" s="410"/>
    </row>
    <row r="218" spans="5:91" s="408" customFormat="1" ht="11.25" customHeight="1">
      <c r="E218" s="398" t="s">
        <v>346</v>
      </c>
      <c r="F218" s="402"/>
      <c r="G218" s="402"/>
      <c r="H218" s="402"/>
      <c r="I218" s="402"/>
      <c r="J218" s="402"/>
      <c r="K218" s="398"/>
      <c r="L218" s="398"/>
      <c r="M218" s="398"/>
      <c r="N218" s="398"/>
      <c r="O218" s="398"/>
      <c r="P218" s="398"/>
      <c r="Q218" s="398"/>
      <c r="R218" s="398"/>
      <c r="S218" s="398"/>
      <c r="T218" s="398"/>
      <c r="U218" s="398"/>
      <c r="V218" s="398"/>
      <c r="W218" s="398"/>
      <c r="X218" s="398"/>
      <c r="Y218" s="398"/>
      <c r="Z218" s="398"/>
      <c r="AA218" s="402"/>
      <c r="AB218" s="402"/>
      <c r="AC218" s="402"/>
      <c r="AD218" s="402"/>
      <c r="AE218" s="402"/>
      <c r="AF218" s="402"/>
      <c r="AG218" s="402"/>
      <c r="AH218" s="402"/>
      <c r="AI218" s="402"/>
      <c r="AJ218" s="402"/>
      <c r="AK218" s="402"/>
      <c r="AL218" s="402"/>
      <c r="AM218" s="402"/>
      <c r="AN218" s="402"/>
      <c r="AO218" s="402"/>
      <c r="AP218" s="402"/>
      <c r="AQ218" s="402"/>
      <c r="AR218" s="402"/>
      <c r="AS218" s="402"/>
      <c r="AT218" s="402"/>
      <c r="AU218" s="402"/>
      <c r="AV218" s="404"/>
      <c r="AW218" s="404"/>
      <c r="AX218" s="404"/>
      <c r="AY218" s="398"/>
      <c r="AZ218" s="398"/>
      <c r="BA218" s="398"/>
      <c r="BB218" s="398"/>
      <c r="BC218" s="398"/>
      <c r="BD218" s="398"/>
      <c r="BE218" s="398"/>
      <c r="BF218" s="398"/>
      <c r="BG218" s="398"/>
      <c r="BI218" s="398"/>
      <c r="BJ218" s="398"/>
      <c r="BK218" s="398" t="s">
        <v>186</v>
      </c>
      <c r="BL218" s="398"/>
      <c r="BM218" s="402"/>
      <c r="BN218" s="402"/>
      <c r="BO218" s="402"/>
      <c r="BP218" s="402"/>
      <c r="BQ218" s="402"/>
      <c r="BR218" s="402"/>
      <c r="BS218" s="402"/>
      <c r="BT218" s="402"/>
      <c r="BU218" s="402"/>
      <c r="BV218" s="410"/>
      <c r="BW218" s="410"/>
      <c r="BX218" s="410"/>
      <c r="BY218" s="410"/>
      <c r="BZ218" s="410"/>
      <c r="CA218" s="410"/>
      <c r="CB218" s="410"/>
      <c r="CC218" s="410"/>
      <c r="CD218" s="410"/>
      <c r="CE218" s="410"/>
      <c r="CF218" s="410"/>
      <c r="CG218" s="410"/>
      <c r="CH218" s="410"/>
      <c r="CI218" s="410"/>
      <c r="CJ218" s="410"/>
      <c r="CK218" s="410"/>
      <c r="CL218" s="410"/>
      <c r="CM218" s="410"/>
    </row>
    <row r="219" spans="5:91" s="408" customFormat="1" ht="11.25" customHeight="1">
      <c r="E219" s="398" t="s">
        <v>348</v>
      </c>
      <c r="F219" s="403"/>
      <c r="G219" s="402"/>
      <c r="H219" s="402"/>
      <c r="I219" s="402"/>
      <c r="J219" s="403"/>
      <c r="K219" s="398"/>
      <c r="L219" s="398"/>
      <c r="M219" s="398"/>
      <c r="N219" s="398"/>
      <c r="O219" s="398"/>
      <c r="P219" s="398"/>
      <c r="Q219" s="398"/>
      <c r="R219" s="398"/>
      <c r="S219" s="398"/>
      <c r="T219" s="398"/>
      <c r="U219" s="398"/>
      <c r="V219" s="398"/>
      <c r="W219" s="398"/>
      <c r="X219" s="398"/>
      <c r="Y219" s="398"/>
      <c r="Z219" s="398"/>
      <c r="AA219" s="402"/>
      <c r="AB219" s="402"/>
      <c r="AC219" s="402"/>
      <c r="AD219" s="402"/>
      <c r="AE219" s="402"/>
      <c r="AF219" s="402"/>
      <c r="AG219" s="402"/>
      <c r="AH219" s="402"/>
      <c r="AI219" s="402"/>
      <c r="AJ219" s="402"/>
      <c r="AK219" s="402"/>
      <c r="AL219" s="402"/>
      <c r="AM219" s="402"/>
      <c r="AN219" s="402"/>
      <c r="AO219" s="402"/>
      <c r="AP219" s="402"/>
      <c r="AQ219" s="402"/>
      <c r="AR219" s="402"/>
      <c r="AS219" s="402"/>
      <c r="AT219" s="402"/>
      <c r="AU219" s="402"/>
      <c r="AV219" s="404"/>
      <c r="AW219" s="404"/>
      <c r="AX219" s="404"/>
      <c r="AY219" s="398"/>
      <c r="AZ219" s="398"/>
      <c r="BA219" s="398"/>
      <c r="BB219" s="398"/>
      <c r="BC219" s="398"/>
      <c r="BD219" s="398"/>
      <c r="BE219" s="398"/>
      <c r="BF219" s="398"/>
      <c r="BG219" s="398"/>
      <c r="BI219" s="398"/>
      <c r="BJ219" s="398"/>
      <c r="BK219" s="398" t="s">
        <v>347</v>
      </c>
      <c r="BL219" s="398"/>
      <c r="BM219" s="398"/>
      <c r="BN219" s="402"/>
      <c r="BO219" s="402"/>
      <c r="BP219" s="402"/>
      <c r="BQ219" s="402"/>
      <c r="BR219" s="402"/>
      <c r="BS219" s="402"/>
      <c r="BT219" s="402"/>
      <c r="BU219" s="402"/>
      <c r="BV219" s="410"/>
      <c r="BW219" s="410"/>
      <c r="BX219" s="410"/>
      <c r="BY219" s="410"/>
      <c r="BZ219" s="410"/>
      <c r="CA219" s="410"/>
      <c r="CB219" s="410"/>
      <c r="CC219" s="410"/>
      <c r="CD219" s="410"/>
      <c r="CE219" s="410"/>
      <c r="CF219" s="410"/>
      <c r="CG219" s="410"/>
      <c r="CH219" s="410"/>
      <c r="CI219" s="410"/>
      <c r="CJ219" s="410"/>
      <c r="CK219" s="410"/>
      <c r="CL219" s="410"/>
      <c r="CM219" s="410"/>
    </row>
    <row r="220" spans="5:91" s="408" customFormat="1" ht="11.25" customHeight="1">
      <c r="E220" s="398" t="s">
        <v>350</v>
      </c>
      <c r="F220" s="402"/>
      <c r="G220" s="403"/>
      <c r="H220" s="403"/>
      <c r="I220" s="402"/>
      <c r="J220" s="402"/>
      <c r="K220" s="398"/>
      <c r="L220" s="398"/>
      <c r="M220" s="398"/>
      <c r="N220" s="398"/>
      <c r="O220" s="398"/>
      <c r="P220" s="398"/>
      <c r="Q220" s="398"/>
      <c r="R220" s="398"/>
      <c r="S220" s="398"/>
      <c r="T220" s="398"/>
      <c r="U220" s="398"/>
      <c r="V220" s="398"/>
      <c r="W220" s="398"/>
      <c r="X220" s="398"/>
      <c r="Y220" s="398"/>
      <c r="Z220" s="398"/>
      <c r="AA220" s="402"/>
      <c r="AB220" s="402"/>
      <c r="AC220" s="402"/>
      <c r="AD220" s="402"/>
      <c r="AE220" s="402"/>
      <c r="AF220" s="402"/>
      <c r="AG220" s="402"/>
      <c r="AH220" s="402"/>
      <c r="AI220" s="402"/>
      <c r="AJ220" s="402"/>
      <c r="AK220" s="402"/>
      <c r="AL220" s="402"/>
      <c r="AM220" s="402"/>
      <c r="AN220" s="402"/>
      <c r="AO220" s="402"/>
      <c r="AP220" s="402"/>
      <c r="AQ220" s="402"/>
      <c r="AR220" s="402"/>
      <c r="AS220" s="402"/>
      <c r="AT220" s="402"/>
      <c r="AU220" s="402"/>
      <c r="AV220" s="404"/>
      <c r="AW220" s="404"/>
      <c r="AX220" s="404"/>
      <c r="AY220" s="398"/>
      <c r="AZ220" s="398"/>
      <c r="BA220" s="398"/>
      <c r="BB220" s="398"/>
      <c r="BC220" s="398"/>
      <c r="BD220" s="398"/>
      <c r="BE220" s="398"/>
      <c r="BF220" s="398"/>
      <c r="BG220" s="398"/>
      <c r="BI220" s="398"/>
      <c r="BJ220" s="398"/>
      <c r="BK220" s="398" t="s">
        <v>349</v>
      </c>
      <c r="BL220" s="398"/>
      <c r="BM220" s="398"/>
      <c r="BN220" s="402"/>
      <c r="BO220" s="402"/>
      <c r="BP220" s="402"/>
      <c r="BQ220" s="402"/>
      <c r="BR220" s="402"/>
      <c r="BS220" s="402"/>
      <c r="BT220" s="402"/>
      <c r="BU220" s="402"/>
      <c r="BV220" s="410"/>
      <c r="BW220" s="410"/>
      <c r="BX220" s="410"/>
      <c r="BY220" s="410"/>
      <c r="BZ220" s="410"/>
      <c r="CA220" s="410"/>
      <c r="CB220" s="410"/>
      <c r="CC220" s="410"/>
      <c r="CD220" s="410"/>
      <c r="CE220" s="410"/>
      <c r="CF220" s="410"/>
      <c r="CG220" s="410"/>
      <c r="CH220" s="410"/>
      <c r="CI220" s="410"/>
      <c r="CJ220" s="410"/>
      <c r="CK220" s="410"/>
      <c r="CL220" s="410"/>
      <c r="CM220" s="410"/>
    </row>
    <row r="221" spans="5:91" s="408" customFormat="1" ht="11.25" customHeight="1">
      <c r="E221" s="398" t="s">
        <v>351</v>
      </c>
      <c r="F221" s="402"/>
      <c r="G221" s="402"/>
      <c r="H221" s="402"/>
      <c r="I221" s="403"/>
      <c r="J221" s="402"/>
      <c r="K221" s="398"/>
      <c r="L221" s="398"/>
      <c r="M221" s="398"/>
      <c r="N221" s="398"/>
      <c r="O221" s="398"/>
      <c r="P221" s="398"/>
      <c r="Q221" s="398"/>
      <c r="R221" s="398"/>
      <c r="S221" s="398"/>
      <c r="T221" s="398"/>
      <c r="U221" s="398"/>
      <c r="V221" s="398"/>
      <c r="W221" s="398"/>
      <c r="X221" s="398"/>
      <c r="Y221" s="398"/>
      <c r="Z221" s="398"/>
      <c r="AA221" s="402"/>
      <c r="AB221" s="402"/>
      <c r="AC221" s="402"/>
      <c r="AD221" s="402"/>
      <c r="AE221" s="402"/>
      <c r="AF221" s="402"/>
      <c r="AG221" s="402"/>
      <c r="AH221" s="402"/>
      <c r="AI221" s="402"/>
      <c r="AJ221" s="402"/>
      <c r="AK221" s="402"/>
      <c r="AL221" s="402"/>
      <c r="AM221" s="402"/>
      <c r="AN221" s="402"/>
      <c r="AO221" s="402"/>
      <c r="AP221" s="402"/>
      <c r="AQ221" s="402"/>
      <c r="AR221" s="402"/>
      <c r="AS221" s="402"/>
      <c r="AT221" s="402"/>
      <c r="AU221" s="402"/>
      <c r="AV221" s="404"/>
      <c r="AW221" s="404"/>
      <c r="AX221" s="404"/>
      <c r="AY221" s="398"/>
      <c r="AZ221" s="398"/>
      <c r="BA221" s="398"/>
      <c r="BB221" s="398"/>
      <c r="BC221" s="398"/>
      <c r="BD221" s="398"/>
      <c r="BE221" s="398"/>
      <c r="BF221" s="398"/>
      <c r="BG221" s="398"/>
      <c r="BI221" s="398"/>
      <c r="BJ221" s="398"/>
      <c r="BK221" s="398" t="s">
        <v>192</v>
      </c>
      <c r="BL221" s="398"/>
      <c r="BM221" s="398"/>
      <c r="BN221" s="402"/>
      <c r="BO221" s="402"/>
      <c r="BP221" s="402"/>
      <c r="BQ221" s="402"/>
      <c r="BR221" s="402"/>
      <c r="BS221" s="402"/>
      <c r="BT221" s="402"/>
      <c r="BU221" s="402"/>
      <c r="BV221" s="410"/>
      <c r="BW221" s="410"/>
      <c r="BX221" s="410"/>
      <c r="BY221" s="410"/>
      <c r="BZ221" s="410"/>
      <c r="CA221" s="410"/>
      <c r="CB221" s="410"/>
      <c r="CC221" s="410"/>
      <c r="CD221" s="410"/>
      <c r="CE221" s="410"/>
      <c r="CF221" s="410"/>
      <c r="CG221" s="410"/>
      <c r="CH221" s="410"/>
      <c r="CI221" s="410"/>
      <c r="CJ221" s="410"/>
      <c r="CK221" s="410"/>
      <c r="CL221" s="410"/>
      <c r="CM221" s="410"/>
    </row>
    <row r="222" spans="5:91" s="408" customFormat="1" ht="11.25" customHeight="1">
      <c r="E222" s="398" t="s">
        <v>353</v>
      </c>
      <c r="F222" s="402"/>
      <c r="G222" s="402"/>
      <c r="H222" s="402"/>
      <c r="I222" s="402"/>
      <c r="J222" s="402"/>
      <c r="K222" s="398"/>
      <c r="L222" s="398"/>
      <c r="M222" s="398"/>
      <c r="N222" s="398"/>
      <c r="O222" s="398"/>
      <c r="P222" s="398"/>
      <c r="Q222" s="398"/>
      <c r="R222" s="398"/>
      <c r="S222" s="398"/>
      <c r="T222" s="398"/>
      <c r="U222" s="398"/>
      <c r="V222" s="398"/>
      <c r="W222" s="398"/>
      <c r="X222" s="398"/>
      <c r="Y222" s="398"/>
      <c r="Z222" s="398"/>
      <c r="AA222" s="402"/>
      <c r="AB222" s="402"/>
      <c r="AC222" s="402"/>
      <c r="AD222" s="402"/>
      <c r="AE222" s="402"/>
      <c r="AF222" s="402"/>
      <c r="AG222" s="402"/>
      <c r="AH222" s="402"/>
      <c r="AI222" s="402"/>
      <c r="AJ222" s="402"/>
      <c r="AK222" s="402"/>
      <c r="AL222" s="402"/>
      <c r="AM222" s="402"/>
      <c r="AN222" s="402"/>
      <c r="AO222" s="402"/>
      <c r="AP222" s="402"/>
      <c r="AQ222" s="402"/>
      <c r="AR222" s="402"/>
      <c r="AS222" s="402"/>
      <c r="AT222" s="402"/>
      <c r="AU222" s="402"/>
      <c r="AV222" s="404"/>
      <c r="AW222" s="404"/>
      <c r="AX222" s="404"/>
      <c r="AY222" s="398"/>
      <c r="AZ222" s="398"/>
      <c r="BA222" s="398"/>
      <c r="BB222" s="398"/>
      <c r="BC222" s="398"/>
      <c r="BD222" s="398"/>
      <c r="BE222" s="398"/>
      <c r="BF222" s="398"/>
      <c r="BG222" s="398"/>
      <c r="BI222" s="398"/>
      <c r="BJ222" s="398"/>
      <c r="BK222" s="398" t="s">
        <v>352</v>
      </c>
      <c r="BL222" s="398"/>
      <c r="BM222" s="398"/>
      <c r="BN222" s="402"/>
      <c r="BO222" s="402"/>
      <c r="BP222" s="402"/>
      <c r="BQ222" s="402"/>
      <c r="BR222" s="402"/>
      <c r="BS222" s="402"/>
      <c r="BT222" s="402"/>
      <c r="BU222" s="402"/>
      <c r="BV222" s="410"/>
      <c r="BW222" s="410"/>
      <c r="BX222" s="410"/>
      <c r="BY222" s="410"/>
      <c r="BZ222" s="410"/>
      <c r="CA222" s="410"/>
      <c r="CB222" s="410"/>
      <c r="CC222" s="410"/>
      <c r="CD222" s="410"/>
      <c r="CE222" s="410"/>
      <c r="CF222" s="410"/>
      <c r="CG222" s="410"/>
      <c r="CH222" s="410"/>
      <c r="CI222" s="410"/>
      <c r="CJ222" s="410"/>
      <c r="CK222" s="410"/>
      <c r="CL222" s="410"/>
      <c r="CM222" s="410"/>
    </row>
    <row r="223" spans="5:91" s="408" customFormat="1" ht="11.25" customHeight="1">
      <c r="E223" s="398" t="s">
        <v>354</v>
      </c>
      <c r="F223" s="402"/>
      <c r="G223" s="402"/>
      <c r="H223" s="402"/>
      <c r="I223" s="402"/>
      <c r="J223" s="402"/>
      <c r="K223" s="398"/>
      <c r="L223" s="398"/>
      <c r="M223" s="398"/>
      <c r="N223" s="398"/>
      <c r="O223" s="398"/>
      <c r="P223" s="398"/>
      <c r="Q223" s="398"/>
      <c r="R223" s="398"/>
      <c r="S223" s="398"/>
      <c r="T223" s="398"/>
      <c r="U223" s="398"/>
      <c r="V223" s="398"/>
      <c r="W223" s="398"/>
      <c r="X223" s="398"/>
      <c r="Y223" s="398"/>
      <c r="Z223" s="398"/>
      <c r="AA223" s="402"/>
      <c r="AB223" s="402"/>
      <c r="AC223" s="402"/>
      <c r="AD223" s="402"/>
      <c r="AE223" s="402"/>
      <c r="AF223" s="402"/>
      <c r="AG223" s="402"/>
      <c r="AH223" s="402"/>
      <c r="AI223" s="402"/>
      <c r="AJ223" s="402"/>
      <c r="AK223" s="402"/>
      <c r="AL223" s="402"/>
      <c r="AM223" s="402"/>
      <c r="AN223" s="402"/>
      <c r="AO223" s="402"/>
      <c r="AP223" s="402"/>
      <c r="AQ223" s="402"/>
      <c r="AR223" s="402"/>
      <c r="AS223" s="402"/>
      <c r="AT223" s="402"/>
      <c r="AU223" s="402"/>
      <c r="AV223" s="404"/>
      <c r="AW223" s="404"/>
      <c r="AX223" s="404"/>
      <c r="AY223" s="398"/>
      <c r="AZ223" s="398"/>
      <c r="BA223" s="398"/>
      <c r="BB223" s="398"/>
      <c r="BC223" s="398"/>
      <c r="BD223" s="398"/>
      <c r="BE223" s="398"/>
      <c r="BF223" s="398"/>
      <c r="BG223" s="398"/>
      <c r="BI223" s="398"/>
      <c r="BJ223" s="398"/>
      <c r="BK223" s="398" t="s">
        <v>196</v>
      </c>
      <c r="BL223" s="398"/>
      <c r="BM223" s="398"/>
      <c r="BN223" s="402"/>
      <c r="BO223" s="402"/>
      <c r="BP223" s="402"/>
      <c r="BQ223" s="402"/>
      <c r="BR223" s="402"/>
      <c r="BS223" s="402"/>
      <c r="BT223" s="402"/>
      <c r="BU223" s="402"/>
      <c r="BV223" s="410"/>
      <c r="BW223" s="410"/>
      <c r="BX223" s="410"/>
      <c r="BY223" s="410"/>
      <c r="BZ223" s="410"/>
      <c r="CA223" s="410"/>
      <c r="CB223" s="410"/>
      <c r="CC223" s="410"/>
      <c r="CD223" s="410"/>
      <c r="CE223" s="410"/>
      <c r="CF223" s="410"/>
      <c r="CG223" s="410"/>
      <c r="CH223" s="410"/>
      <c r="CI223" s="410"/>
      <c r="CJ223" s="410"/>
      <c r="CK223" s="410"/>
      <c r="CL223" s="410"/>
      <c r="CM223" s="410"/>
    </row>
    <row r="224" spans="5:91" s="408" customFormat="1" ht="11.25" customHeight="1">
      <c r="E224" s="398" t="s">
        <v>355</v>
      </c>
      <c r="F224" s="403"/>
      <c r="G224" s="402"/>
      <c r="H224" s="402"/>
      <c r="I224" s="402"/>
      <c r="J224" s="402"/>
      <c r="K224" s="398"/>
      <c r="L224" s="398"/>
      <c r="M224" s="398"/>
      <c r="N224" s="398"/>
      <c r="O224" s="398"/>
      <c r="P224" s="398"/>
      <c r="Q224" s="398"/>
      <c r="R224" s="398"/>
      <c r="S224" s="398"/>
      <c r="T224" s="398"/>
      <c r="U224" s="398"/>
      <c r="V224" s="398"/>
      <c r="W224" s="398"/>
      <c r="X224" s="398"/>
      <c r="Y224" s="398"/>
      <c r="Z224" s="398"/>
      <c r="AA224" s="402"/>
      <c r="AB224" s="402"/>
      <c r="AC224" s="402"/>
      <c r="AD224" s="402"/>
      <c r="AE224" s="402"/>
      <c r="AF224" s="402"/>
      <c r="AG224" s="402"/>
      <c r="AH224" s="402"/>
      <c r="AI224" s="402"/>
      <c r="AJ224" s="402"/>
      <c r="AK224" s="402"/>
      <c r="AL224" s="402"/>
      <c r="AM224" s="402"/>
      <c r="AN224" s="402"/>
      <c r="AO224" s="402"/>
      <c r="AP224" s="402"/>
      <c r="AQ224" s="402"/>
      <c r="AR224" s="402"/>
      <c r="AS224" s="402"/>
      <c r="AT224" s="402"/>
      <c r="AU224" s="402"/>
      <c r="AV224" s="404"/>
      <c r="AW224" s="404"/>
      <c r="AX224" s="404"/>
      <c r="AY224" s="398"/>
      <c r="AZ224" s="398"/>
      <c r="BA224" s="398"/>
      <c r="BB224" s="398"/>
      <c r="BC224" s="398"/>
      <c r="BD224" s="398"/>
      <c r="BE224" s="398"/>
      <c r="BF224" s="398"/>
      <c r="BG224" s="398"/>
      <c r="BI224" s="398"/>
      <c r="BJ224" s="398"/>
      <c r="BK224" s="398" t="s">
        <v>198</v>
      </c>
      <c r="BL224" s="398"/>
      <c r="BM224" s="398"/>
      <c r="BN224" s="402"/>
      <c r="BO224" s="402"/>
      <c r="BP224" s="402"/>
      <c r="BQ224" s="402"/>
      <c r="BR224" s="402"/>
      <c r="BS224" s="402"/>
      <c r="BT224" s="402"/>
      <c r="BU224" s="402"/>
      <c r="BV224" s="410"/>
      <c r="BW224" s="410"/>
      <c r="BX224" s="410"/>
      <c r="BY224" s="410"/>
      <c r="BZ224" s="410"/>
      <c r="CA224" s="410"/>
      <c r="CB224" s="410"/>
      <c r="CC224" s="410"/>
      <c r="CD224" s="410"/>
      <c r="CE224" s="410"/>
      <c r="CF224" s="410"/>
      <c r="CG224" s="410"/>
      <c r="CH224" s="410"/>
      <c r="CI224" s="410"/>
      <c r="CJ224" s="410"/>
      <c r="CK224" s="410"/>
      <c r="CL224" s="410"/>
      <c r="CM224" s="410"/>
    </row>
    <row r="225" spans="5:94" s="408" customFormat="1" ht="11.25" customHeight="1">
      <c r="E225" s="398" t="s">
        <v>356</v>
      </c>
      <c r="F225" s="403"/>
      <c r="G225" s="403"/>
      <c r="H225" s="402"/>
      <c r="I225" s="402"/>
      <c r="J225" s="403"/>
      <c r="K225" s="398"/>
      <c r="L225" s="398"/>
      <c r="M225" s="398"/>
      <c r="N225" s="398"/>
      <c r="O225" s="398"/>
      <c r="P225" s="398"/>
      <c r="Q225" s="398"/>
      <c r="R225" s="398"/>
      <c r="S225" s="398"/>
      <c r="T225" s="398"/>
      <c r="U225" s="398"/>
      <c r="V225" s="398"/>
      <c r="W225" s="398"/>
      <c r="X225" s="398"/>
      <c r="Y225" s="398"/>
      <c r="Z225" s="398"/>
      <c r="AA225" s="402"/>
      <c r="AB225" s="402"/>
      <c r="AC225" s="402"/>
      <c r="AD225" s="402"/>
      <c r="AE225" s="402"/>
      <c r="AF225" s="402"/>
      <c r="AG225" s="402"/>
      <c r="AH225" s="402"/>
      <c r="AI225" s="402"/>
      <c r="AJ225" s="402"/>
      <c r="AK225" s="402"/>
      <c r="AL225" s="402"/>
      <c r="AM225" s="402"/>
      <c r="AN225" s="402"/>
      <c r="AO225" s="402"/>
      <c r="AP225" s="402"/>
      <c r="AQ225" s="402"/>
      <c r="AR225" s="402"/>
      <c r="AS225" s="402"/>
      <c r="AT225" s="402"/>
      <c r="AU225" s="402"/>
      <c r="AV225" s="404"/>
      <c r="AW225" s="404"/>
      <c r="AX225" s="404"/>
      <c r="AY225" s="398"/>
      <c r="AZ225" s="398"/>
      <c r="BA225" s="398"/>
      <c r="BB225" s="398"/>
      <c r="BC225" s="398"/>
      <c r="BD225" s="398"/>
      <c r="BE225" s="398"/>
      <c r="BF225" s="398"/>
      <c r="BG225" s="398"/>
      <c r="BI225" s="398"/>
      <c r="BJ225" s="398"/>
      <c r="BK225" s="398" t="s">
        <v>200</v>
      </c>
      <c r="BL225" s="398"/>
      <c r="BM225" s="398"/>
      <c r="BN225" s="402"/>
      <c r="BO225" s="402"/>
      <c r="BP225" s="402"/>
      <c r="BQ225" s="402"/>
      <c r="BR225" s="402"/>
      <c r="BS225" s="402"/>
      <c r="BT225" s="402"/>
      <c r="BU225" s="402"/>
      <c r="BV225" s="410"/>
      <c r="BW225" s="410"/>
      <c r="BX225" s="410"/>
      <c r="BY225" s="410"/>
      <c r="BZ225" s="410"/>
      <c r="CA225" s="410"/>
      <c r="CB225" s="410"/>
      <c r="CC225" s="410"/>
      <c r="CD225" s="410"/>
      <c r="CE225" s="410"/>
      <c r="CF225" s="410"/>
      <c r="CG225" s="410"/>
      <c r="CH225" s="410"/>
      <c r="CI225" s="410"/>
      <c r="CJ225" s="410"/>
      <c r="CK225" s="410"/>
      <c r="CL225" s="410"/>
      <c r="CM225" s="410"/>
    </row>
    <row r="226" spans="5:94" s="408" customFormat="1" ht="11.25" customHeight="1">
      <c r="E226" s="398" t="s">
        <v>358</v>
      </c>
      <c r="F226" s="398"/>
      <c r="G226" s="403"/>
      <c r="H226" s="403"/>
      <c r="I226" s="402"/>
      <c r="J226" s="403"/>
      <c r="K226" s="398"/>
      <c r="L226" s="398"/>
      <c r="M226" s="398"/>
      <c r="N226" s="398"/>
      <c r="O226" s="398"/>
      <c r="P226" s="398"/>
      <c r="Q226" s="398"/>
      <c r="R226" s="398"/>
      <c r="S226" s="398"/>
      <c r="T226" s="398"/>
      <c r="U226" s="398"/>
      <c r="V226" s="398"/>
      <c r="W226" s="398"/>
      <c r="X226" s="398"/>
      <c r="Y226" s="398"/>
      <c r="Z226" s="398"/>
      <c r="AA226" s="402"/>
      <c r="AB226" s="402"/>
      <c r="AC226" s="402"/>
      <c r="AD226" s="402"/>
      <c r="AE226" s="402"/>
      <c r="AF226" s="402"/>
      <c r="AG226" s="402"/>
      <c r="AH226" s="402"/>
      <c r="AI226" s="402"/>
      <c r="AJ226" s="402"/>
      <c r="AK226" s="402"/>
      <c r="AL226" s="402"/>
      <c r="AM226" s="402"/>
      <c r="AN226" s="402"/>
      <c r="AO226" s="402"/>
      <c r="AP226" s="402"/>
      <c r="AQ226" s="402"/>
      <c r="AR226" s="402"/>
      <c r="AS226" s="402"/>
      <c r="AT226" s="402"/>
      <c r="AU226" s="402"/>
      <c r="AV226" s="404"/>
      <c r="AW226" s="404"/>
      <c r="AX226" s="404"/>
      <c r="AY226" s="398"/>
      <c r="AZ226" s="398"/>
      <c r="BA226" s="398"/>
      <c r="BB226" s="398"/>
      <c r="BC226" s="398"/>
      <c r="BD226" s="398"/>
      <c r="BE226" s="398"/>
      <c r="BF226" s="398"/>
      <c r="BG226" s="398"/>
      <c r="BI226" s="398"/>
      <c r="BJ226" s="398"/>
      <c r="BK226" s="398" t="s">
        <v>357</v>
      </c>
      <c r="BL226" s="398"/>
      <c r="BM226" s="398"/>
      <c r="BN226" s="402"/>
      <c r="BO226" s="402"/>
      <c r="BP226" s="402"/>
      <c r="BQ226" s="402"/>
      <c r="BR226" s="402"/>
      <c r="BS226" s="402"/>
      <c r="BT226" s="402"/>
      <c r="BU226" s="402"/>
      <c r="BV226" s="410"/>
      <c r="BW226" s="410"/>
      <c r="BX226" s="410"/>
      <c r="BY226" s="410"/>
      <c r="BZ226" s="410"/>
      <c r="CA226" s="410"/>
      <c r="CB226" s="410"/>
      <c r="CC226" s="410"/>
      <c r="CD226" s="410"/>
      <c r="CE226" s="410"/>
      <c r="CF226" s="410"/>
      <c r="CG226" s="410"/>
      <c r="CH226" s="410"/>
      <c r="CI226" s="410"/>
      <c r="CJ226" s="410"/>
      <c r="CK226" s="410"/>
      <c r="CL226" s="410"/>
      <c r="CM226" s="410"/>
    </row>
    <row r="227" spans="5:94" s="408" customFormat="1" ht="11.25" customHeight="1">
      <c r="E227" s="398" t="s">
        <v>359</v>
      </c>
      <c r="F227" s="403"/>
      <c r="G227" s="403"/>
      <c r="H227" s="403"/>
      <c r="I227" s="403"/>
      <c r="J227" s="403"/>
      <c r="K227" s="398"/>
      <c r="L227" s="398"/>
      <c r="M227" s="398"/>
      <c r="N227" s="398"/>
      <c r="O227" s="398"/>
      <c r="P227" s="398"/>
      <c r="Q227" s="398"/>
      <c r="R227" s="398"/>
      <c r="S227" s="398"/>
      <c r="T227" s="398"/>
      <c r="U227" s="398"/>
      <c r="V227" s="398"/>
      <c r="W227" s="398"/>
      <c r="X227" s="398"/>
      <c r="Y227" s="398"/>
      <c r="Z227" s="398"/>
      <c r="AA227" s="402"/>
      <c r="AB227" s="402"/>
      <c r="AC227" s="402"/>
      <c r="AD227" s="402"/>
      <c r="AE227" s="402"/>
      <c r="AF227" s="402"/>
      <c r="AG227" s="402"/>
      <c r="AH227" s="402"/>
      <c r="AI227" s="402"/>
      <c r="AJ227" s="402"/>
      <c r="AK227" s="402"/>
      <c r="AL227" s="402"/>
      <c r="AM227" s="402"/>
      <c r="AN227" s="402"/>
      <c r="AO227" s="402"/>
      <c r="AP227" s="402"/>
      <c r="AQ227" s="402"/>
      <c r="AR227" s="402"/>
      <c r="AS227" s="402"/>
      <c r="AT227" s="402"/>
      <c r="AU227" s="402"/>
      <c r="AV227" s="404"/>
      <c r="AW227" s="404"/>
      <c r="AX227" s="404"/>
      <c r="AY227" s="398"/>
      <c r="AZ227" s="398"/>
      <c r="BA227" s="398"/>
      <c r="BB227" s="398"/>
      <c r="BC227" s="398"/>
      <c r="BD227" s="398"/>
      <c r="BE227" s="398"/>
      <c r="BF227" s="398"/>
      <c r="BG227" s="398"/>
      <c r="BI227" s="398"/>
      <c r="BJ227" s="398"/>
      <c r="BK227" s="398" t="s">
        <v>204</v>
      </c>
      <c r="BL227" s="398"/>
      <c r="BM227" s="398"/>
      <c r="BN227" s="402"/>
      <c r="BO227" s="402"/>
      <c r="BP227" s="402"/>
      <c r="BQ227" s="402"/>
      <c r="BR227" s="402"/>
      <c r="BS227" s="402"/>
      <c r="BT227" s="402"/>
      <c r="BU227" s="402"/>
      <c r="BV227" s="410"/>
      <c r="BW227" s="410"/>
      <c r="BX227" s="410"/>
      <c r="BY227" s="410"/>
      <c r="BZ227" s="410"/>
      <c r="CA227" s="410"/>
      <c r="CB227" s="410"/>
      <c r="CC227" s="410"/>
      <c r="CD227" s="410"/>
      <c r="CE227" s="410"/>
      <c r="CF227" s="410"/>
      <c r="CG227" s="410"/>
      <c r="CH227" s="410"/>
      <c r="CI227" s="410"/>
      <c r="CJ227" s="410"/>
      <c r="CK227" s="410"/>
      <c r="CL227" s="410"/>
      <c r="CM227" s="410"/>
    </row>
    <row r="228" spans="5:94" s="408" customFormat="1" ht="11.25" customHeight="1">
      <c r="E228" s="398" t="s">
        <v>360</v>
      </c>
      <c r="F228" s="403"/>
      <c r="G228" s="403"/>
      <c r="H228" s="403"/>
      <c r="I228" s="403"/>
      <c r="J228" s="403"/>
      <c r="K228" s="398"/>
      <c r="L228" s="398"/>
      <c r="M228" s="398"/>
      <c r="N228" s="398"/>
      <c r="O228" s="398"/>
      <c r="P228" s="398"/>
      <c r="Q228" s="398"/>
      <c r="R228" s="398"/>
      <c r="S228" s="398"/>
      <c r="T228" s="398"/>
      <c r="U228" s="398"/>
      <c r="V228" s="398"/>
      <c r="W228" s="398"/>
      <c r="X228" s="398"/>
      <c r="Y228" s="398"/>
      <c r="Z228" s="398"/>
      <c r="AA228" s="402"/>
      <c r="AB228" s="402"/>
      <c r="AC228" s="402"/>
      <c r="AD228" s="402"/>
      <c r="AE228" s="402"/>
      <c r="AF228" s="402"/>
      <c r="AG228" s="402"/>
      <c r="AH228" s="402"/>
      <c r="AI228" s="402"/>
      <c r="AJ228" s="402"/>
      <c r="AK228" s="402"/>
      <c r="AL228" s="402"/>
      <c r="AM228" s="402"/>
      <c r="AN228" s="402"/>
      <c r="AO228" s="402"/>
      <c r="AP228" s="402"/>
      <c r="AQ228" s="402"/>
      <c r="AR228" s="402"/>
      <c r="AS228" s="402"/>
      <c r="AT228" s="402"/>
      <c r="AU228" s="402"/>
      <c r="AV228" s="404"/>
      <c r="AW228" s="404"/>
      <c r="AX228" s="404"/>
      <c r="AY228" s="398"/>
      <c r="AZ228" s="398"/>
      <c r="BA228" s="398"/>
      <c r="BB228" s="398"/>
      <c r="BC228" s="398"/>
      <c r="BD228" s="398"/>
      <c r="BE228" s="398"/>
      <c r="BF228" s="398"/>
      <c r="BG228" s="398"/>
      <c r="BI228" s="398"/>
      <c r="BJ228" s="398"/>
      <c r="BK228" s="398" t="s">
        <v>510</v>
      </c>
      <c r="BL228" s="398"/>
      <c r="BM228" s="398"/>
      <c r="BN228" s="402"/>
      <c r="BO228" s="402"/>
      <c r="BP228" s="402"/>
      <c r="BQ228" s="402"/>
      <c r="BR228" s="402"/>
      <c r="BS228" s="402"/>
      <c r="BT228" s="402"/>
      <c r="BU228" s="402"/>
      <c r="BV228" s="410"/>
      <c r="BW228" s="410"/>
      <c r="BX228" s="410"/>
      <c r="BY228" s="410"/>
      <c r="BZ228" s="410"/>
      <c r="CA228" s="410"/>
      <c r="CB228" s="410"/>
      <c r="CC228" s="410"/>
      <c r="CD228" s="410"/>
      <c r="CE228" s="410"/>
      <c r="CF228" s="410"/>
      <c r="CG228" s="410"/>
      <c r="CH228" s="410"/>
      <c r="CI228" s="410"/>
      <c r="CJ228" s="410"/>
      <c r="CK228" s="410"/>
      <c r="CL228" s="410"/>
      <c r="CM228" s="410"/>
    </row>
    <row r="229" spans="5:94" s="408" customFormat="1" ht="11.25" customHeight="1">
      <c r="E229" s="398" t="s">
        <v>361</v>
      </c>
      <c r="F229" s="402"/>
      <c r="G229" s="402"/>
      <c r="H229" s="403"/>
      <c r="I229" s="398"/>
      <c r="J229" s="398"/>
      <c r="K229" s="398"/>
      <c r="L229" s="398"/>
      <c r="M229" s="398"/>
      <c r="N229" s="398"/>
      <c r="O229" s="398"/>
      <c r="P229" s="398"/>
      <c r="Q229" s="398"/>
      <c r="R229" s="398"/>
      <c r="S229" s="398"/>
      <c r="T229" s="398"/>
      <c r="U229" s="398"/>
      <c r="V229" s="398"/>
      <c r="W229" s="398"/>
      <c r="X229" s="398"/>
      <c r="Y229" s="398"/>
      <c r="Z229" s="398"/>
      <c r="AA229" s="402"/>
      <c r="AB229" s="402"/>
      <c r="AC229" s="402"/>
      <c r="AD229" s="402"/>
      <c r="AE229" s="402"/>
      <c r="AF229" s="402"/>
      <c r="AG229" s="402"/>
      <c r="AH229" s="402"/>
      <c r="AI229" s="402"/>
      <c r="AJ229" s="402"/>
      <c r="AK229" s="402"/>
      <c r="AL229" s="402"/>
      <c r="AM229" s="402"/>
      <c r="AN229" s="402"/>
      <c r="AO229" s="402"/>
      <c r="AP229" s="402"/>
      <c r="AQ229" s="402"/>
      <c r="AR229" s="402"/>
      <c r="AS229" s="402"/>
      <c r="AT229" s="402"/>
      <c r="AU229" s="402"/>
      <c r="AV229" s="404"/>
      <c r="AW229" s="404"/>
      <c r="AX229" s="404"/>
      <c r="AY229" s="398"/>
      <c r="AZ229" s="398"/>
      <c r="BA229" s="398"/>
      <c r="BB229" s="398"/>
      <c r="BC229" s="398"/>
      <c r="BD229" s="398"/>
      <c r="BE229" s="398"/>
      <c r="BF229" s="398"/>
      <c r="BG229" s="398"/>
      <c r="BI229" s="398"/>
      <c r="BJ229" s="398"/>
      <c r="BK229" s="398" t="s">
        <v>511</v>
      </c>
      <c r="BL229" s="398"/>
      <c r="BM229" s="398"/>
      <c r="BN229" s="402"/>
      <c r="BO229" s="402"/>
      <c r="BP229" s="402"/>
      <c r="BQ229" s="402"/>
      <c r="BR229" s="402"/>
      <c r="BS229" s="402"/>
      <c r="BT229" s="402"/>
      <c r="BU229" s="402"/>
      <c r="BV229" s="410"/>
      <c r="BW229" s="410"/>
      <c r="BX229" s="410"/>
      <c r="BY229" s="410"/>
      <c r="BZ229" s="410"/>
      <c r="CA229" s="410"/>
      <c r="CB229" s="410"/>
      <c r="CC229" s="410"/>
      <c r="CD229" s="410"/>
      <c r="CE229" s="410"/>
      <c r="CF229" s="410"/>
      <c r="CG229" s="410"/>
      <c r="CH229" s="410"/>
      <c r="CI229" s="410"/>
      <c r="CJ229" s="410"/>
      <c r="CK229" s="410"/>
      <c r="CL229" s="410"/>
      <c r="CM229" s="410"/>
    </row>
    <row r="230" spans="5:94" s="408" customFormat="1" ht="11.25" customHeight="1">
      <c r="E230" s="398" t="s">
        <v>362</v>
      </c>
      <c r="F230" s="398"/>
      <c r="G230" s="398"/>
      <c r="H230" s="402"/>
      <c r="I230" s="398"/>
      <c r="J230" s="398"/>
      <c r="K230" s="398"/>
      <c r="L230" s="398"/>
      <c r="M230" s="398"/>
      <c r="N230" s="398"/>
      <c r="O230" s="398"/>
      <c r="P230" s="398"/>
      <c r="Q230" s="398"/>
      <c r="R230" s="398"/>
      <c r="S230" s="398"/>
      <c r="T230" s="398"/>
      <c r="U230" s="398"/>
      <c r="V230" s="398"/>
      <c r="W230" s="398"/>
      <c r="X230" s="398"/>
      <c r="Y230" s="398"/>
      <c r="Z230" s="398"/>
      <c r="AA230" s="402"/>
      <c r="AB230" s="402"/>
      <c r="AC230" s="402"/>
      <c r="AD230" s="402"/>
      <c r="AE230" s="402"/>
      <c r="AF230" s="402"/>
      <c r="AG230" s="402"/>
      <c r="AH230" s="402"/>
      <c r="AI230" s="402"/>
      <c r="AJ230" s="402"/>
      <c r="AK230" s="402"/>
      <c r="AL230" s="402"/>
      <c r="AM230" s="402"/>
      <c r="AN230" s="402"/>
      <c r="AO230" s="402"/>
      <c r="AP230" s="402"/>
      <c r="AQ230" s="402"/>
      <c r="AR230" s="402"/>
      <c r="AS230" s="402"/>
      <c r="AT230" s="402"/>
      <c r="AU230" s="402"/>
      <c r="AV230" s="404"/>
      <c r="AW230" s="404"/>
      <c r="AX230" s="404"/>
      <c r="AY230" s="398"/>
      <c r="AZ230" s="398"/>
      <c r="BA230" s="398"/>
      <c r="BB230" s="398"/>
      <c r="BC230" s="398"/>
      <c r="BD230" s="398"/>
      <c r="BE230" s="398"/>
      <c r="BF230" s="398"/>
      <c r="BG230" s="398"/>
      <c r="BI230" s="398"/>
      <c r="BJ230" s="398"/>
      <c r="BK230" s="398" t="s">
        <v>208</v>
      </c>
      <c r="BL230" s="398"/>
      <c r="BM230" s="398"/>
      <c r="BN230" s="402"/>
      <c r="BO230" s="402"/>
      <c r="BP230" s="402"/>
      <c r="BQ230" s="402"/>
      <c r="BR230" s="402"/>
      <c r="BS230" s="402"/>
      <c r="BT230" s="402"/>
      <c r="BU230" s="402"/>
      <c r="BV230" s="410"/>
      <c r="BW230" s="410"/>
      <c r="BX230" s="410"/>
      <c r="BY230" s="410"/>
      <c r="BZ230" s="410"/>
      <c r="CA230" s="410"/>
      <c r="CB230" s="410"/>
      <c r="CC230" s="410"/>
      <c r="CD230" s="410"/>
      <c r="CE230" s="410"/>
      <c r="CF230" s="410"/>
      <c r="CG230" s="410"/>
      <c r="CH230" s="410"/>
      <c r="CI230" s="410"/>
      <c r="CJ230" s="410"/>
      <c r="CK230" s="410"/>
      <c r="CL230" s="410"/>
      <c r="CM230" s="410"/>
    </row>
    <row r="231" spans="5:94" s="408" customFormat="1" ht="11.25" customHeight="1">
      <c r="E231" s="398" t="s">
        <v>363</v>
      </c>
      <c r="F231" s="402"/>
      <c r="G231" s="402"/>
      <c r="H231" s="402"/>
      <c r="I231" s="398"/>
      <c r="J231" s="398"/>
      <c r="K231" s="398"/>
      <c r="L231" s="398"/>
      <c r="M231" s="398"/>
      <c r="N231" s="398"/>
      <c r="O231" s="398"/>
      <c r="P231" s="398"/>
      <c r="Q231" s="398"/>
      <c r="R231" s="398"/>
      <c r="S231" s="398"/>
      <c r="T231" s="398"/>
      <c r="U231" s="398"/>
      <c r="V231" s="398"/>
      <c r="W231" s="398"/>
      <c r="X231" s="398"/>
      <c r="Y231" s="398"/>
      <c r="Z231" s="398"/>
      <c r="AA231" s="402"/>
      <c r="AB231" s="402"/>
      <c r="AC231" s="402"/>
      <c r="AD231" s="402"/>
      <c r="AE231" s="402"/>
      <c r="AF231" s="402"/>
      <c r="AG231" s="402"/>
      <c r="AH231" s="402"/>
      <c r="AI231" s="402"/>
      <c r="AJ231" s="402"/>
      <c r="AK231" s="402"/>
      <c r="AL231" s="402"/>
      <c r="AM231" s="402"/>
      <c r="AN231" s="402"/>
      <c r="AO231" s="402"/>
      <c r="AP231" s="402"/>
      <c r="AQ231" s="402"/>
      <c r="AR231" s="402"/>
      <c r="AS231" s="402"/>
      <c r="AT231" s="402"/>
      <c r="AU231" s="402"/>
      <c r="AV231" s="404"/>
      <c r="AW231" s="404"/>
      <c r="AX231" s="404"/>
      <c r="AY231" s="398"/>
      <c r="AZ231" s="398"/>
      <c r="BA231" s="398"/>
      <c r="BB231" s="398"/>
      <c r="BC231" s="398"/>
      <c r="BD231" s="398"/>
      <c r="BE231" s="398"/>
      <c r="BF231" s="398"/>
      <c r="BG231" s="398"/>
      <c r="BI231" s="398"/>
      <c r="BJ231" s="398"/>
      <c r="BK231" s="398" t="s">
        <v>512</v>
      </c>
      <c r="BL231" s="398"/>
      <c r="BM231" s="398"/>
      <c r="BN231" s="402"/>
      <c r="BO231" s="402"/>
      <c r="BP231" s="402"/>
      <c r="BQ231" s="402"/>
      <c r="BR231" s="402"/>
      <c r="BS231" s="402"/>
      <c r="BT231" s="402"/>
      <c r="BU231" s="402"/>
      <c r="BV231" s="410"/>
      <c r="BW231" s="410"/>
      <c r="BX231" s="410"/>
      <c r="BY231" s="410"/>
      <c r="BZ231" s="410"/>
      <c r="CA231" s="410"/>
      <c r="CB231" s="410"/>
      <c r="CC231" s="410"/>
      <c r="CD231" s="410"/>
      <c r="CE231" s="410"/>
      <c r="CF231" s="410"/>
      <c r="CG231" s="410"/>
      <c r="CH231" s="410"/>
      <c r="CI231" s="410"/>
      <c r="CJ231" s="410"/>
      <c r="CK231" s="410"/>
      <c r="CL231" s="410"/>
      <c r="CM231" s="410"/>
    </row>
    <row r="232" spans="5:94" s="408" customFormat="1" ht="11.25" customHeight="1">
      <c r="E232" s="398" t="s">
        <v>364</v>
      </c>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402"/>
      <c r="AB232" s="402"/>
      <c r="AC232" s="402"/>
      <c r="AD232" s="402"/>
      <c r="AE232" s="402"/>
      <c r="AF232" s="402"/>
      <c r="AG232" s="402"/>
      <c r="AH232" s="402"/>
      <c r="AI232" s="402"/>
      <c r="AJ232" s="402"/>
      <c r="AK232" s="402"/>
      <c r="AL232" s="402"/>
      <c r="AM232" s="402"/>
      <c r="AN232" s="402"/>
      <c r="AO232" s="402"/>
      <c r="AP232" s="402"/>
      <c r="AQ232" s="402"/>
      <c r="AR232" s="402"/>
      <c r="AS232" s="402"/>
      <c r="AT232" s="402"/>
      <c r="AU232" s="402"/>
      <c r="AV232" s="404"/>
      <c r="AW232" s="404"/>
      <c r="AX232" s="404"/>
      <c r="AY232" s="398"/>
      <c r="AZ232" s="398"/>
      <c r="BA232" s="398"/>
      <c r="BB232" s="398"/>
      <c r="BC232" s="398"/>
      <c r="BD232" s="398"/>
      <c r="BE232" s="398"/>
      <c r="BF232" s="398"/>
      <c r="BG232" s="398"/>
      <c r="BI232" s="398"/>
      <c r="BJ232" s="398"/>
      <c r="BK232" s="398" t="s">
        <v>513</v>
      </c>
      <c r="BL232" s="398"/>
      <c r="BM232" s="398"/>
      <c r="BN232" s="402"/>
      <c r="BO232" s="402"/>
      <c r="BP232" s="402"/>
      <c r="BQ232" s="402"/>
      <c r="BR232" s="402"/>
      <c r="BS232" s="402"/>
      <c r="BT232" s="402"/>
      <c r="BU232" s="402"/>
      <c r="BV232" s="410"/>
      <c r="BW232" s="410"/>
      <c r="BX232" s="410"/>
      <c r="BY232" s="410"/>
      <c r="BZ232" s="410"/>
      <c r="CA232" s="410"/>
      <c r="CB232" s="410"/>
      <c r="CC232" s="410"/>
      <c r="CD232" s="410"/>
      <c r="CE232" s="410"/>
      <c r="CF232" s="410"/>
      <c r="CG232" s="410"/>
      <c r="CH232" s="410"/>
      <c r="CI232" s="410"/>
      <c r="CJ232" s="410"/>
      <c r="CK232" s="410"/>
      <c r="CL232" s="410"/>
      <c r="CM232" s="410"/>
    </row>
    <row r="233" spans="5:94" s="408" customFormat="1" ht="11.25" customHeight="1">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402"/>
      <c r="AB233" s="402"/>
      <c r="AC233" s="402"/>
      <c r="AD233" s="402"/>
      <c r="AE233" s="402"/>
      <c r="AF233" s="402"/>
      <c r="AG233" s="402"/>
      <c r="AH233" s="402"/>
      <c r="AI233" s="402"/>
      <c r="AJ233" s="402"/>
      <c r="AK233" s="402"/>
      <c r="AL233" s="402"/>
      <c r="AM233" s="402"/>
      <c r="AN233" s="402"/>
      <c r="AO233" s="402"/>
      <c r="AP233" s="402"/>
      <c r="AQ233" s="402"/>
      <c r="AR233" s="402"/>
      <c r="AS233" s="402"/>
      <c r="AT233" s="402"/>
      <c r="AU233" s="402"/>
      <c r="AV233" s="404"/>
      <c r="AW233" s="404"/>
      <c r="AX233" s="404"/>
      <c r="AY233" s="398"/>
      <c r="AZ233" s="398"/>
      <c r="BA233" s="398"/>
      <c r="BB233" s="398"/>
      <c r="BC233" s="398"/>
      <c r="BD233" s="398"/>
      <c r="BE233" s="398"/>
      <c r="BF233" s="398"/>
      <c r="BG233" s="398"/>
      <c r="BI233" s="398"/>
      <c r="BJ233" s="398"/>
      <c r="BK233" s="398"/>
      <c r="BL233" s="398"/>
      <c r="BM233" s="398"/>
      <c r="BN233" s="402"/>
      <c r="BO233" s="402"/>
      <c r="BP233" s="402"/>
      <c r="BQ233" s="402"/>
      <c r="BR233" s="402"/>
      <c r="BS233" s="402"/>
      <c r="BT233" s="402"/>
      <c r="BU233" s="402"/>
      <c r="BV233" s="410"/>
      <c r="BW233" s="410"/>
      <c r="BX233" s="410"/>
      <c r="BY233" s="410"/>
      <c r="BZ233" s="410"/>
      <c r="CA233" s="410"/>
      <c r="CB233" s="410"/>
      <c r="CC233" s="410"/>
      <c r="CD233" s="410"/>
      <c r="CE233" s="410"/>
      <c r="CF233" s="410"/>
      <c r="CG233" s="410"/>
      <c r="CH233" s="410"/>
      <c r="CI233" s="410"/>
      <c r="CJ233" s="410"/>
      <c r="CK233" s="410"/>
      <c r="CL233" s="410"/>
      <c r="CM233" s="410"/>
    </row>
    <row r="234" spans="5:94" s="408" customFormat="1" ht="10.5" customHeight="1">
      <c r="AA234" s="410"/>
      <c r="AB234" s="410"/>
      <c r="AC234" s="410"/>
      <c r="AD234" s="410"/>
      <c r="AE234" s="410"/>
      <c r="AF234" s="410"/>
      <c r="AG234" s="410"/>
      <c r="AH234" s="410"/>
      <c r="AI234" s="410"/>
      <c r="AJ234" s="410"/>
      <c r="AK234" s="410"/>
      <c r="AL234" s="410"/>
      <c r="AM234" s="410"/>
      <c r="AN234" s="410"/>
      <c r="AO234" s="410"/>
      <c r="AP234" s="410"/>
      <c r="AQ234" s="410"/>
      <c r="AR234" s="410"/>
      <c r="AS234" s="410"/>
      <c r="AT234" s="410"/>
      <c r="AU234" s="410"/>
      <c r="AV234" s="413"/>
      <c r="AW234" s="413"/>
      <c r="AX234" s="413"/>
      <c r="AY234" s="416"/>
      <c r="AZ234" s="416"/>
      <c r="BA234" s="416"/>
      <c r="BB234" s="416"/>
      <c r="BC234" s="416"/>
      <c r="BD234" s="416"/>
      <c r="BE234" s="416"/>
      <c r="BF234" s="411"/>
      <c r="BG234" s="410"/>
      <c r="BH234" s="410"/>
      <c r="BI234" s="410"/>
      <c r="BJ234" s="410"/>
      <c r="BK234" s="410"/>
      <c r="BL234" s="410"/>
      <c r="BM234" s="410"/>
      <c r="BN234" s="410"/>
      <c r="BO234" s="410"/>
      <c r="BP234" s="410"/>
      <c r="BQ234" s="410"/>
      <c r="BR234" s="410"/>
      <c r="BS234" s="410"/>
      <c r="BT234" s="410"/>
      <c r="BU234" s="410"/>
      <c r="BV234" s="410"/>
      <c r="BW234" s="410"/>
      <c r="BX234" s="410"/>
      <c r="BY234" s="410"/>
      <c r="BZ234" s="410"/>
      <c r="CA234" s="410"/>
      <c r="CB234" s="410"/>
      <c r="CC234" s="410"/>
      <c r="CD234" s="410"/>
      <c r="CE234" s="410"/>
      <c r="CF234" s="410"/>
      <c r="CG234" s="410"/>
      <c r="CH234" s="410"/>
      <c r="CI234" s="410"/>
      <c r="CJ234" s="410"/>
      <c r="CK234" s="410"/>
      <c r="CL234" s="410"/>
      <c r="CM234" s="410"/>
    </row>
    <row r="235" spans="5:94" s="417" customFormat="1" ht="10.5" customHeight="1">
      <c r="I235" s="408"/>
      <c r="J235" s="408"/>
      <c r="K235" s="408"/>
      <c r="L235" s="408"/>
      <c r="M235" s="408"/>
      <c r="N235" s="408"/>
      <c r="O235" s="408"/>
      <c r="P235" s="408"/>
      <c r="Q235" s="408"/>
      <c r="R235" s="412"/>
      <c r="S235" s="412"/>
      <c r="T235" s="412"/>
      <c r="U235" s="412"/>
      <c r="V235" s="412"/>
      <c r="W235" s="412"/>
      <c r="X235" s="412"/>
      <c r="Y235" s="412"/>
      <c r="Z235" s="412"/>
      <c r="AA235" s="412"/>
      <c r="AB235" s="412"/>
      <c r="AC235" s="412"/>
      <c r="AD235" s="412"/>
      <c r="AE235" s="414"/>
      <c r="AF235" s="412"/>
      <c r="AG235" s="412"/>
      <c r="AH235" s="412"/>
      <c r="AI235" s="412"/>
      <c r="AJ235" s="412"/>
      <c r="AK235" s="412"/>
      <c r="AL235" s="412"/>
      <c r="AM235" s="412"/>
      <c r="AN235" s="412"/>
      <c r="AO235" s="412"/>
      <c r="AP235" s="412"/>
      <c r="AQ235" s="412"/>
      <c r="AR235" s="412"/>
      <c r="AS235" s="412"/>
      <c r="AT235" s="412"/>
      <c r="AU235" s="412"/>
      <c r="AV235" s="416"/>
      <c r="AW235" s="416"/>
      <c r="AX235" s="416"/>
      <c r="AY235" s="416"/>
      <c r="AZ235" s="416"/>
      <c r="BA235" s="416"/>
      <c r="BB235" s="416"/>
      <c r="BC235" s="412"/>
      <c r="BD235" s="412"/>
      <c r="BE235" s="412"/>
      <c r="BF235" s="412"/>
      <c r="BG235" s="412"/>
      <c r="BH235" s="412"/>
      <c r="BI235" s="414"/>
      <c r="BJ235" s="412"/>
      <c r="BK235" s="412"/>
      <c r="BL235" s="412"/>
      <c r="BM235" s="412"/>
      <c r="BN235" s="412"/>
      <c r="BO235" s="412"/>
      <c r="BP235" s="412"/>
      <c r="BQ235" s="412"/>
      <c r="BR235" s="412"/>
      <c r="BS235" s="412"/>
      <c r="BT235" s="412"/>
      <c r="BU235" s="412"/>
      <c r="BV235" s="412"/>
      <c r="BW235" s="412"/>
      <c r="BX235" s="412"/>
      <c r="BY235" s="412"/>
      <c r="BZ235" s="412"/>
      <c r="CA235" s="412"/>
      <c r="CB235" s="412"/>
      <c r="CC235" s="412"/>
      <c r="CD235" s="412"/>
      <c r="CE235" s="412"/>
      <c r="CF235" s="412"/>
      <c r="CG235" s="412"/>
      <c r="CH235" s="412"/>
      <c r="CI235" s="412"/>
      <c r="CJ235" s="412"/>
      <c r="CK235" s="412"/>
      <c r="CL235" s="412"/>
      <c r="CM235" s="418"/>
      <c r="CN235" s="418"/>
      <c r="CO235" s="414"/>
      <c r="CP235" s="414"/>
    </row>
    <row r="236" spans="5:94" s="417" customFormat="1" ht="10.5" customHeight="1">
      <c r="I236" s="412"/>
      <c r="J236" s="412"/>
      <c r="K236" s="412"/>
      <c r="L236" s="412"/>
      <c r="M236" s="412"/>
      <c r="N236" s="412"/>
      <c r="O236" s="412"/>
      <c r="P236" s="412"/>
      <c r="Q236" s="412"/>
      <c r="R236" s="412"/>
      <c r="S236" s="412"/>
      <c r="T236" s="412"/>
      <c r="U236" s="412"/>
      <c r="V236" s="412"/>
      <c r="W236" s="412"/>
      <c r="X236" s="412"/>
      <c r="Y236" s="412"/>
      <c r="Z236" s="412"/>
      <c r="AA236" s="412"/>
      <c r="AB236" s="412"/>
      <c r="AC236" s="412"/>
      <c r="AD236" s="412"/>
      <c r="AE236" s="414"/>
      <c r="AF236" s="412"/>
      <c r="AG236" s="412"/>
      <c r="AH236" s="412"/>
      <c r="AI236" s="412"/>
      <c r="AJ236" s="412"/>
      <c r="AK236" s="412"/>
      <c r="AL236" s="412"/>
      <c r="AM236" s="412"/>
      <c r="AN236" s="412"/>
      <c r="AO236" s="412"/>
      <c r="AP236" s="412"/>
      <c r="AQ236" s="412"/>
      <c r="AR236" s="412"/>
      <c r="AS236" s="412"/>
      <c r="AT236" s="412"/>
      <c r="AU236" s="412"/>
      <c r="AW236" s="416"/>
      <c r="AX236" s="416"/>
      <c r="AY236" s="416"/>
      <c r="AZ236" s="416"/>
      <c r="BA236" s="416"/>
      <c r="BB236" s="416"/>
      <c r="BC236" s="412"/>
      <c r="BD236" s="412"/>
      <c r="BE236" s="412"/>
      <c r="BF236" s="412"/>
      <c r="BG236" s="412"/>
      <c r="BH236" s="412"/>
      <c r="BI236" s="414"/>
      <c r="BJ236" s="412"/>
      <c r="BK236" s="412"/>
      <c r="BL236" s="412"/>
      <c r="BM236" s="412"/>
      <c r="BN236" s="412"/>
      <c r="BO236" s="412"/>
      <c r="BP236" s="412"/>
      <c r="BQ236" s="412"/>
      <c r="BR236" s="412"/>
      <c r="BS236" s="412"/>
      <c r="BT236" s="412"/>
      <c r="BU236" s="412"/>
      <c r="BV236" s="412"/>
      <c r="BW236" s="412"/>
      <c r="BX236" s="412"/>
      <c r="BY236" s="412"/>
      <c r="BZ236" s="412"/>
      <c r="CA236" s="412"/>
      <c r="CB236" s="412"/>
      <c r="CC236" s="412"/>
      <c r="CD236" s="412"/>
      <c r="CE236" s="412"/>
      <c r="CF236" s="412"/>
      <c r="CG236" s="412"/>
      <c r="CH236" s="412"/>
      <c r="CI236" s="412"/>
      <c r="CJ236" s="412"/>
      <c r="CK236" s="412"/>
      <c r="CL236" s="412"/>
      <c r="CM236" s="418"/>
      <c r="CN236" s="418"/>
      <c r="CO236" s="414"/>
      <c r="CP236" s="414"/>
    </row>
    <row r="237" spans="5:94" s="417" customFormat="1" ht="10.5" customHeight="1">
      <c r="I237" s="414"/>
      <c r="J237" s="414"/>
      <c r="K237" s="414"/>
      <c r="L237" s="414"/>
      <c r="M237" s="414"/>
      <c r="N237" s="414"/>
      <c r="O237" s="414"/>
      <c r="P237" s="414"/>
      <c r="Q237" s="414"/>
      <c r="R237" s="414"/>
      <c r="S237" s="414"/>
      <c r="T237" s="414"/>
      <c r="U237" s="414"/>
      <c r="V237" s="414"/>
      <c r="W237" s="414"/>
      <c r="X237" s="414"/>
      <c r="Y237" s="414"/>
      <c r="Z237" s="414"/>
      <c r="AA237" s="414"/>
      <c r="AB237" s="414"/>
      <c r="AC237" s="414"/>
      <c r="AD237" s="414"/>
      <c r="AE237" s="414"/>
      <c r="AF237" s="414"/>
      <c r="AG237" s="414"/>
      <c r="AH237" s="414"/>
      <c r="AI237" s="414"/>
      <c r="AJ237" s="414"/>
      <c r="AK237" s="414"/>
      <c r="AL237" s="414"/>
      <c r="AM237" s="414"/>
      <c r="AN237" s="414"/>
      <c r="AO237" s="414"/>
      <c r="AP237" s="414"/>
      <c r="AQ237" s="414"/>
      <c r="AR237" s="414"/>
      <c r="AS237" s="414"/>
      <c r="AT237" s="414"/>
      <c r="AU237" s="418"/>
      <c r="AV237" s="419"/>
      <c r="AW237" s="419"/>
      <c r="AX237" s="419"/>
      <c r="AY237" s="419"/>
      <c r="AZ237" s="419"/>
      <c r="BA237" s="419"/>
      <c r="BB237" s="419"/>
      <c r="BC237" s="414"/>
      <c r="BD237" s="414"/>
      <c r="BE237" s="414"/>
      <c r="BF237" s="414"/>
      <c r="BG237" s="414"/>
      <c r="BH237" s="414"/>
      <c r="BI237" s="414"/>
      <c r="BJ237" s="414"/>
      <c r="BK237" s="414"/>
      <c r="BL237" s="414"/>
      <c r="BM237" s="414"/>
      <c r="BN237" s="414"/>
      <c r="BO237" s="414"/>
      <c r="BP237" s="414"/>
      <c r="BQ237" s="414"/>
      <c r="BR237" s="414"/>
      <c r="BS237" s="414"/>
      <c r="BT237" s="414"/>
      <c r="BU237" s="414"/>
      <c r="BV237" s="414"/>
      <c r="BW237" s="414"/>
      <c r="BX237" s="414"/>
      <c r="BY237" s="414"/>
      <c r="BZ237" s="414"/>
      <c r="CA237" s="414"/>
      <c r="CB237" s="414"/>
      <c r="CC237" s="414"/>
      <c r="CD237" s="414"/>
      <c r="CE237" s="414"/>
      <c r="CF237" s="414"/>
      <c r="CG237" s="414"/>
      <c r="CH237" s="414"/>
      <c r="CI237" s="414"/>
      <c r="CJ237" s="414"/>
      <c r="CK237" s="414"/>
      <c r="CL237" s="414"/>
      <c r="CM237" s="418"/>
      <c r="CN237" s="418"/>
      <c r="CO237" s="414"/>
      <c r="CP237" s="414"/>
    </row>
    <row r="238" spans="5:94" s="420" customFormat="1" ht="9.75"/>
    <row r="239" spans="5:94" s="420" customFormat="1" ht="9.75"/>
    <row r="240" spans="5:94" s="420" customFormat="1" ht="9.75"/>
    <row r="241" s="420" customFormat="1" ht="9.75"/>
    <row r="242" s="420" customFormat="1" ht="9.75"/>
    <row r="243" s="420" customFormat="1" ht="9.75"/>
    <row r="244" s="420" customFormat="1" ht="9.75"/>
    <row r="245" s="420" customFormat="1" ht="9.75"/>
    <row r="246" s="420" customFormat="1" ht="9.75"/>
    <row r="247" s="420" customFormat="1" ht="9.75"/>
    <row r="248" s="420" customFormat="1" ht="9.75"/>
    <row r="249" s="420" customFormat="1" ht="9.75"/>
    <row r="250" s="420" customFormat="1" ht="9.75"/>
    <row r="315" spans="6:19">
      <c r="F315" s="425"/>
      <c r="S315" s="425"/>
    </row>
  </sheetData>
  <sheetProtection password="DC4A" sheet="1" objects="1" scenarios="1" selectLockedCells="1" selectUnlockedCells="1"/>
  <mergeCells count="130">
    <mergeCell ref="F72:K84"/>
    <mergeCell ref="Z111:BP112"/>
    <mergeCell ref="F94:K112"/>
    <mergeCell ref="F56:K70"/>
    <mergeCell ref="L56:AA62"/>
    <mergeCell ref="AB56:AM57"/>
    <mergeCell ref="AD58:CC60"/>
    <mergeCell ref="M63:Z70"/>
    <mergeCell ref="AB63:DO70"/>
    <mergeCell ref="DD106:DE106"/>
    <mergeCell ref="CG108:CN112"/>
    <mergeCell ref="CV111:CW111"/>
    <mergeCell ref="DD111:DE111"/>
    <mergeCell ref="L94:Y95"/>
    <mergeCell ref="AA96:AB98"/>
    <mergeCell ref="AG40:AU41"/>
    <mergeCell ref="W42:AD43"/>
    <mergeCell ref="W45:AD46"/>
    <mergeCell ref="AG42:CX43"/>
    <mergeCell ref="AG45:BX46"/>
    <mergeCell ref="M106:X112"/>
    <mergeCell ref="L72:Y73"/>
    <mergeCell ref="AU101:AV101"/>
    <mergeCell ref="AU81:AV82"/>
    <mergeCell ref="AW81:AX82"/>
    <mergeCell ref="L83:Y84"/>
    <mergeCell ref="AA74:AB79"/>
    <mergeCell ref="AH74:AI79"/>
    <mergeCell ref="M75:X82"/>
    <mergeCell ref="AH96:AI98"/>
    <mergeCell ref="CX48:DO51"/>
    <mergeCell ref="AB48:AR51"/>
    <mergeCell ref="BE48:BR51"/>
    <mergeCell ref="AS48:BD51"/>
    <mergeCell ref="DF5:DM6"/>
    <mergeCell ref="DF7:DM13"/>
    <mergeCell ref="F10:Q13"/>
    <mergeCell ref="BS48:CE51"/>
    <mergeCell ref="CJ48:CW51"/>
    <mergeCell ref="CL36:CN37"/>
    <mergeCell ref="Y114:AJ116"/>
    <mergeCell ref="AK114:AO116"/>
    <mergeCell ref="AP114:AP116"/>
    <mergeCell ref="BP115:CP116"/>
    <mergeCell ref="F48:Y51"/>
    <mergeCell ref="M97:X102"/>
    <mergeCell ref="CG103:CN107"/>
    <mergeCell ref="DD86:DE86"/>
    <mergeCell ref="CG88:CN92"/>
    <mergeCell ref="CV91:CW91"/>
    <mergeCell ref="DD91:DE91"/>
    <mergeCell ref="CC29:CK32"/>
    <mergeCell ref="DB29:DL32"/>
    <mergeCell ref="R10:W13"/>
    <mergeCell ref="CO33:CX37"/>
    <mergeCell ref="AC34:AL37"/>
    <mergeCell ref="BB34:BL37"/>
    <mergeCell ref="X10:AC13"/>
    <mergeCell ref="BM31:BO32"/>
    <mergeCell ref="BU124:CB124"/>
    <mergeCell ref="CC103:CF112"/>
    <mergeCell ref="F86:K92"/>
    <mergeCell ref="CV106:CW106"/>
    <mergeCell ref="CG83:CN87"/>
    <mergeCell ref="CV86:CW86"/>
    <mergeCell ref="AU102:AV102"/>
    <mergeCell ref="AW102:AX102"/>
    <mergeCell ref="L103:Y104"/>
    <mergeCell ref="J114:X116"/>
    <mergeCell ref="AR119:BJ120"/>
    <mergeCell ref="R118:AH120"/>
    <mergeCell ref="K119:L120"/>
    <mergeCell ref="F113:DO113"/>
    <mergeCell ref="AW101:AX101"/>
    <mergeCell ref="E124:Y125"/>
    <mergeCell ref="M87:X92"/>
    <mergeCell ref="CC83:CF92"/>
    <mergeCell ref="AI119:AJ120"/>
    <mergeCell ref="AK119:AP120"/>
    <mergeCell ref="H117:I117"/>
    <mergeCell ref="BS117:CZ118"/>
    <mergeCell ref="F39:K47"/>
    <mergeCell ref="CA34:CK37"/>
    <mergeCell ref="F1:DO3"/>
    <mergeCell ref="CC11:CI13"/>
    <mergeCell ref="L15:Y16"/>
    <mergeCell ref="M18:X19"/>
    <mergeCell ref="AA18:DN19"/>
    <mergeCell ref="L21:Y22"/>
    <mergeCell ref="CH21:CO24"/>
    <mergeCell ref="CQ21:DJ22"/>
    <mergeCell ref="DK21:DO22"/>
    <mergeCell ref="M23:X27"/>
    <mergeCell ref="DE25:DO27"/>
    <mergeCell ref="CQ23:DJ24"/>
    <mergeCell ref="DK23:DO24"/>
    <mergeCell ref="CB25:CG27"/>
    <mergeCell ref="CH25:CO27"/>
    <mergeCell ref="CR25:DD27"/>
    <mergeCell ref="AA24:BN26"/>
    <mergeCell ref="BO24:CA26"/>
    <mergeCell ref="CJ11:DA13"/>
    <mergeCell ref="F15:K37"/>
    <mergeCell ref="BC29:BL32"/>
    <mergeCell ref="AP33:AY37"/>
    <mergeCell ref="BP33:BY37"/>
    <mergeCell ref="L33:Y35"/>
    <mergeCell ref="AD10:AI13"/>
    <mergeCell ref="AJ10:AO13"/>
    <mergeCell ref="AP10:AU13"/>
    <mergeCell ref="AV10:BA13"/>
    <mergeCell ref="BB10:BG13"/>
    <mergeCell ref="DK36:DO37"/>
    <mergeCell ref="L28:Y32"/>
    <mergeCell ref="AP28:AY32"/>
    <mergeCell ref="BP28:BY32"/>
    <mergeCell ref="CO28:CX30"/>
    <mergeCell ref="CZ34:DJ37"/>
    <mergeCell ref="L36:M37"/>
    <mergeCell ref="DM31:DO32"/>
    <mergeCell ref="AM31:AO32"/>
    <mergeCell ref="N36:W37"/>
    <mergeCell ref="X36:Y37"/>
    <mergeCell ref="AM36:AO37"/>
    <mergeCell ref="BM36:BO37"/>
    <mergeCell ref="CL31:CN32"/>
    <mergeCell ref="CO31:CP32"/>
    <mergeCell ref="CQ31:CV32"/>
    <mergeCell ref="CW31:CX32"/>
    <mergeCell ref="AB29:AL32"/>
  </mergeCells>
  <phoneticPr fontId="2"/>
  <conditionalFormatting sqref="CA34 AS48 F1:DO4 F5:DC8 R118:AH120 AK114:AO116">
    <cfRule type="cellIs" dxfId="0" priority="6" operator="equal">
      <formula>"使用不可"</formula>
    </cfRule>
  </conditionalFormatting>
  <pageMargins left="0.34" right="0.24" top="0.3" bottom="0.22" header="0.23" footer="0.2"/>
  <pageSetup paperSize="9" scale="68" orientation="portrait" r:id="rId1"/>
  <headerFooter alignWithMargins="0"/>
  <rowBreaks count="1" manualBreakCount="1">
    <brk id="123" max="1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湘南賃貸</vt:lpstr>
      <vt:lpstr>ﾆｯﾎﾟﾝｲﾝｼｭｱ</vt:lpstr>
      <vt:lpstr>ﾆｯﾎﾟﾝｲﾝｼｭｱ!Print_Area</vt:lpstr>
      <vt:lpstr>湘南賃貸!Print_Area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佳顕</dc:creator>
  <cp:lastModifiedBy>YMK-KST-01</cp:lastModifiedBy>
  <cp:lastPrinted>2017-11-11T03:44:25Z</cp:lastPrinted>
  <dcterms:created xsi:type="dcterms:W3CDTF">1997-01-08T22:48:59Z</dcterms:created>
  <dcterms:modified xsi:type="dcterms:W3CDTF">2019-06-03T07:25:14Z</dcterms:modified>
</cp:coreProperties>
</file>